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ERROBOX V\TARIFAS_FERROBOX\2023\VARO\"/>
    </mc:Choice>
  </mc:AlternateContent>
  <xr:revisionPtr revIDLastSave="0" documentId="13_ncr:1_{3BBA1091-38B0-4079-A3BE-12FA6D8FE6B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DICE MAQUINARIA" sheetId="5" r:id="rId1"/>
    <sheet name="TARIFA" sheetId="4" r:id="rId2"/>
  </sheets>
  <externalReferences>
    <externalReference r:id="rId3"/>
    <externalReference r:id="rId4"/>
  </externalReferences>
  <definedNames>
    <definedName name="_xlnm._FilterDatabase" localSheetId="1" hidden="1">TARIFA!$A$10:$K$863</definedName>
    <definedName name="_xlnm.Print_Area" localSheetId="0">'INDICE MAQUINARIA'!$A$1:$U$70</definedName>
    <definedName name="_xlnm.Print_Area" localSheetId="1">TARIFA!$A$1:$F$863</definedName>
    <definedName name="ConnectionInfo" localSheetId="0">[1]Sheet1!#REF!</definedName>
    <definedName name="ConnectionInfo">[1]Sheet1!#REF!</definedName>
    <definedName name="ObjectInfo" localSheetId="0">[1]Sheet1!#REF!</definedName>
    <definedName name="ObjectInfo">[1]Sheet1!#REF!</definedName>
    <definedName name="_xlnm.Print_Titles" localSheetId="1">TARIFA!$1:$2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6" i="4" l="1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108" i="4"/>
  <c r="K27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283" i="4"/>
  <c r="K282" i="4"/>
  <c r="K281" i="4"/>
  <c r="K280" i="4"/>
  <c r="K89" i="4"/>
  <c r="K88" i="4"/>
  <c r="K87" i="4"/>
  <c r="K86" i="4"/>
  <c r="K85" i="4"/>
  <c r="K84" i="4"/>
  <c r="K108" i="4" l="1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F863" i="4"/>
  <c r="F862" i="4"/>
  <c r="F861" i="4"/>
  <c r="F860" i="4"/>
  <c r="F859" i="4"/>
  <c r="F858" i="4"/>
  <c r="F857" i="4"/>
  <c r="F856" i="4"/>
  <c r="F855" i="4"/>
  <c r="F854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4" i="4"/>
  <c r="F733" i="4"/>
  <c r="F732" i="4"/>
  <c r="F731" i="4"/>
  <c r="F730" i="4"/>
  <c r="F729" i="4"/>
  <c r="F728" i="4"/>
  <c r="F727" i="4"/>
  <c r="F726" i="4"/>
  <c r="F725" i="4"/>
  <c r="F724" i="4"/>
  <c r="F722" i="4"/>
  <c r="F721" i="4"/>
  <c r="F720" i="4"/>
  <c r="F719" i="4"/>
  <c r="F718" i="4"/>
  <c r="F717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2" i="4"/>
  <c r="F601" i="4"/>
  <c r="F600" i="4"/>
  <c r="F599" i="4"/>
  <c r="F598" i="4"/>
  <c r="F597" i="4"/>
  <c r="F596" i="4"/>
  <c r="F595" i="4"/>
  <c r="F594" i="4"/>
  <c r="F593" i="4"/>
  <c r="F592" i="4"/>
  <c r="F590" i="4"/>
  <c r="F589" i="4"/>
  <c r="F588" i="4"/>
  <c r="F587" i="4"/>
  <c r="F586" i="4"/>
  <c r="F585" i="4"/>
  <c r="F584" i="4"/>
  <c r="F583" i="4"/>
  <c r="F582" i="4"/>
  <c r="F581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08" i="4"/>
  <c r="F507" i="4"/>
  <c r="F506" i="4"/>
  <c r="F505" i="4"/>
  <c r="F504" i="4"/>
  <c r="F503" i="4"/>
  <c r="F502" i="4"/>
  <c r="F501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5" i="4"/>
  <c r="F364" i="4"/>
  <c r="F362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2" i="4"/>
  <c r="F301" i="4"/>
  <c r="F300" i="4"/>
  <c r="F298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1" i="4"/>
  <c r="F280" i="4"/>
  <c r="F279" i="4"/>
  <c r="F283" i="4"/>
  <c r="F282" i="4"/>
  <c r="F278" i="4"/>
  <c r="F277" i="4"/>
  <c r="F276" i="4"/>
  <c r="F275" i="4"/>
  <c r="F274" i="4"/>
  <c r="F273" i="4"/>
  <c r="F271" i="4"/>
  <c r="F270" i="4"/>
  <c r="F269" i="4"/>
  <c r="F272" i="4"/>
  <c r="F268" i="4"/>
  <c r="F267" i="4"/>
  <c r="F266" i="4"/>
  <c r="F265" i="4"/>
  <c r="F264" i="4"/>
  <c r="F263" i="4"/>
  <c r="F262" i="4"/>
  <c r="F261" i="4"/>
  <c r="F260" i="4"/>
  <c r="F259" i="4"/>
  <c r="F257" i="4"/>
  <c r="F256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3" i="4"/>
  <c r="F216" i="4"/>
  <c r="F215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6" i="4"/>
  <c r="F115" i="4"/>
  <c r="F112" i="4"/>
  <c r="F111" i="4"/>
  <c r="F110" i="4"/>
  <c r="F109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13" i="4"/>
  <c r="F14" i="4"/>
  <c r="F15" i="4"/>
  <c r="F16" i="4"/>
  <c r="F17" i="4"/>
  <c r="F18" i="4"/>
  <c r="F19" i="4"/>
  <c r="F20" i="4"/>
  <c r="F21" i="4"/>
  <c r="F23" i="4"/>
  <c r="F24" i="4"/>
  <c r="F25" i="4"/>
  <c r="F254" i="4"/>
  <c r="I860" i="4" l="1"/>
  <c r="K860" i="4" s="1"/>
  <c r="I31" i="4"/>
  <c r="K31" i="4" s="1"/>
  <c r="I149" i="4"/>
  <c r="K149" i="4" s="1"/>
  <c r="I190" i="4"/>
  <c r="K190" i="4" s="1"/>
  <c r="I243" i="4"/>
  <c r="K243" i="4" s="1"/>
  <c r="I315" i="4"/>
  <c r="K315" i="4" s="1"/>
  <c r="I367" i="4"/>
  <c r="K367" i="4" s="1"/>
  <c r="I418" i="4"/>
  <c r="K418" i="4" s="1"/>
  <c r="I450" i="4"/>
  <c r="K450" i="4" s="1"/>
  <c r="I507" i="4"/>
  <c r="K507" i="4" s="1"/>
  <c r="I566" i="4"/>
  <c r="K566" i="4" s="1"/>
  <c r="I617" i="4"/>
  <c r="K617" i="4" s="1"/>
  <c r="I754" i="4"/>
  <c r="K754" i="4" s="1"/>
  <c r="I15" i="4"/>
  <c r="K15" i="4" s="1"/>
  <c r="I81" i="4"/>
  <c r="K81" i="4" s="1"/>
  <c r="I134" i="4"/>
  <c r="K134" i="4" s="1"/>
  <c r="I191" i="4"/>
  <c r="K191" i="4" s="1"/>
  <c r="I252" i="4"/>
  <c r="K252" i="4" s="1"/>
  <c r="I308" i="4"/>
  <c r="K308" i="4" s="1"/>
  <c r="I21" i="4"/>
  <c r="K21" i="4" s="1"/>
  <c r="I50" i="4"/>
  <c r="K50" i="4" s="1"/>
  <c r="I92" i="4"/>
  <c r="K92" i="4" s="1"/>
  <c r="I128" i="4"/>
  <c r="K128" i="4" s="1"/>
  <c r="I168" i="4"/>
  <c r="K168" i="4" s="1"/>
  <c r="I202" i="4"/>
  <c r="K202" i="4" s="1"/>
  <c r="I246" i="4"/>
  <c r="K246" i="4" s="1"/>
  <c r="I27" i="4"/>
  <c r="K27" i="4" s="1"/>
  <c r="I51" i="4"/>
  <c r="K51" i="4" s="1"/>
  <c r="I76" i="4"/>
  <c r="K76" i="4" s="1"/>
  <c r="I93" i="4"/>
  <c r="K93" i="4" s="1"/>
  <c r="I121" i="4"/>
  <c r="K121" i="4" s="1"/>
  <c r="I137" i="4"/>
  <c r="K137" i="4" s="1"/>
  <c r="I153" i="4"/>
  <c r="K153" i="4" s="1"/>
  <c r="I177" i="4"/>
  <c r="K177" i="4" s="1"/>
  <c r="I194" i="4"/>
  <c r="K194" i="4" s="1"/>
  <c r="I211" i="4"/>
  <c r="K211" i="4" s="1"/>
  <c r="I239" i="4"/>
  <c r="K239" i="4" s="1"/>
  <c r="I257" i="4"/>
  <c r="K257" i="4" s="1"/>
  <c r="I301" i="4"/>
  <c r="K301" i="4" s="1"/>
  <c r="I319" i="4"/>
  <c r="K319" i="4" s="1"/>
  <c r="I343" i="4"/>
  <c r="K343" i="4" s="1"/>
  <c r="I360" i="4"/>
  <c r="K360" i="4" s="1"/>
  <c r="I405" i="4"/>
  <c r="K405" i="4" s="1"/>
  <c r="I430" i="4"/>
  <c r="K430" i="4" s="1"/>
  <c r="I446" i="4"/>
  <c r="K446" i="4" s="1"/>
  <c r="I462" i="4"/>
  <c r="K462" i="4" s="1"/>
  <c r="I486" i="4"/>
  <c r="K486" i="4" s="1"/>
  <c r="I503" i="4"/>
  <c r="K503" i="4" s="1"/>
  <c r="I521" i="4"/>
  <c r="K521" i="4" s="1"/>
  <c r="I538" i="4"/>
  <c r="K538" i="4" s="1"/>
  <c r="I554" i="4"/>
  <c r="K554" i="4" s="1"/>
  <c r="I578" i="4"/>
  <c r="K578" i="4" s="1"/>
  <c r="I19" i="4"/>
  <c r="K19" i="4" s="1"/>
  <c r="I36" i="4"/>
  <c r="K36" i="4" s="1"/>
  <c r="I52" i="4"/>
  <c r="K52" i="4" s="1"/>
  <c r="I77" i="4"/>
  <c r="K77" i="4" s="1"/>
  <c r="I94" i="4"/>
  <c r="K94" i="4" s="1"/>
  <c r="I111" i="4"/>
  <c r="K111" i="4" s="1"/>
  <c r="I130" i="4"/>
  <c r="K130" i="4" s="1"/>
  <c r="I154" i="4"/>
  <c r="K154" i="4" s="1"/>
  <c r="I170" i="4"/>
  <c r="K170" i="4" s="1"/>
  <c r="I187" i="4"/>
  <c r="K187" i="4" s="1"/>
  <c r="I204" i="4"/>
  <c r="K204" i="4" s="1"/>
  <c r="I229" i="4"/>
  <c r="K229" i="4" s="1"/>
  <c r="I248" i="4"/>
  <c r="K248" i="4" s="1"/>
  <c r="I275" i="4"/>
  <c r="K275" i="4" s="1"/>
  <c r="I302" i="4"/>
  <c r="K302" i="4" s="1"/>
  <c r="I320" i="4"/>
  <c r="K320" i="4" s="1"/>
  <c r="I344" i="4"/>
  <c r="K344" i="4" s="1"/>
  <c r="I389" i="4"/>
  <c r="K389" i="4" s="1"/>
  <c r="I414" i="4"/>
  <c r="K414" i="4" s="1"/>
  <c r="I431" i="4"/>
  <c r="K431" i="4" s="1"/>
  <c r="I455" i="4"/>
  <c r="K455" i="4" s="1"/>
  <c r="I471" i="4"/>
  <c r="K471" i="4" s="1"/>
  <c r="I495" i="4"/>
  <c r="K495" i="4" s="1"/>
  <c r="I514" i="4"/>
  <c r="K514" i="4" s="1"/>
  <c r="I530" i="4"/>
  <c r="K530" i="4" s="1"/>
  <c r="I555" i="4"/>
  <c r="K555" i="4" s="1"/>
  <c r="I571" i="4"/>
  <c r="K571" i="4" s="1"/>
  <c r="I588" i="4"/>
  <c r="K588" i="4" s="1"/>
  <c r="I606" i="4"/>
  <c r="K606" i="4" s="1"/>
  <c r="I733" i="4"/>
  <c r="K733" i="4" s="1"/>
  <c r="I751" i="4"/>
  <c r="K751" i="4" s="1"/>
  <c r="I767" i="4"/>
  <c r="K767" i="4" s="1"/>
  <c r="I843" i="4"/>
  <c r="K843" i="4" s="1"/>
  <c r="I29" i="4"/>
  <c r="K29" i="4" s="1"/>
  <c r="I45" i="4"/>
  <c r="K45" i="4" s="1"/>
  <c r="I70" i="4"/>
  <c r="K70" i="4" s="1"/>
  <c r="I112" i="4"/>
  <c r="K112" i="4" s="1"/>
  <c r="I131" i="4"/>
  <c r="K131" i="4" s="1"/>
  <c r="I155" i="4"/>
  <c r="K155" i="4" s="1"/>
  <c r="I179" i="4"/>
  <c r="K179" i="4" s="1"/>
  <c r="K598" i="4"/>
  <c r="I598" i="4"/>
  <c r="I607" i="4"/>
  <c r="K607" i="4" s="1"/>
  <c r="I615" i="4"/>
  <c r="K615" i="4" s="1"/>
  <c r="I623" i="4"/>
  <c r="K623" i="4" s="1"/>
  <c r="I717" i="4"/>
  <c r="K717" i="4" s="1"/>
  <c r="I726" i="4"/>
  <c r="K726" i="4" s="1"/>
  <c r="I734" i="4"/>
  <c r="K734" i="4" s="1"/>
  <c r="I743" i="4"/>
  <c r="K743" i="4" s="1"/>
  <c r="I752" i="4"/>
  <c r="K752" i="4" s="1"/>
  <c r="I760" i="4"/>
  <c r="K760" i="4" s="1"/>
  <c r="I768" i="4"/>
  <c r="K768" i="4" s="1"/>
  <c r="I776" i="4"/>
  <c r="K776" i="4" s="1"/>
  <c r="I844" i="4"/>
  <c r="K844" i="4" s="1"/>
  <c r="I852" i="4"/>
  <c r="K852" i="4" s="1"/>
  <c r="I861" i="4"/>
  <c r="K861" i="4" s="1"/>
  <c r="I55" i="4"/>
  <c r="K55" i="4" s="1"/>
  <c r="I97" i="4"/>
  <c r="K97" i="4" s="1"/>
  <c r="I116" i="4"/>
  <c r="K116" i="4" s="1"/>
  <c r="I165" i="4"/>
  <c r="K165" i="4" s="1"/>
  <c r="I213" i="4"/>
  <c r="K213" i="4" s="1"/>
  <c r="I251" i="4"/>
  <c r="K251" i="4" s="1"/>
  <c r="I278" i="4"/>
  <c r="K278" i="4" s="1"/>
  <c r="I331" i="4"/>
  <c r="K331" i="4" s="1"/>
  <c r="I356" i="4"/>
  <c r="K356" i="4" s="1"/>
  <c r="I392" i="4"/>
  <c r="K392" i="4" s="1"/>
  <c r="I434" i="4"/>
  <c r="K434" i="4" s="1"/>
  <c r="I474" i="4"/>
  <c r="K474" i="4" s="1"/>
  <c r="I525" i="4"/>
  <c r="K525" i="4" s="1"/>
  <c r="I550" i="4"/>
  <c r="K550" i="4" s="1"/>
  <c r="I600" i="4"/>
  <c r="K600" i="4" s="1"/>
  <c r="I719" i="4"/>
  <c r="K719" i="4" s="1"/>
  <c r="I778" i="4"/>
  <c r="K778" i="4" s="1"/>
  <c r="I40" i="4"/>
  <c r="K40" i="4" s="1"/>
  <c r="I126" i="4"/>
  <c r="K126" i="4" s="1"/>
  <c r="I174" i="4"/>
  <c r="K174" i="4" s="1"/>
  <c r="I200" i="4"/>
  <c r="K200" i="4" s="1"/>
  <c r="I244" i="4"/>
  <c r="K244" i="4" s="1"/>
  <c r="I288" i="4"/>
  <c r="K288" i="4" s="1"/>
  <c r="I332" i="4"/>
  <c r="K332" i="4" s="1"/>
  <c r="I13" i="4"/>
  <c r="K13" i="4" s="1"/>
  <c r="I58" i="4"/>
  <c r="K58" i="4" s="1"/>
  <c r="I83" i="4"/>
  <c r="K83" i="4" s="1"/>
  <c r="I120" i="4"/>
  <c r="K120" i="4" s="1"/>
  <c r="I136" i="4"/>
  <c r="K136" i="4" s="1"/>
  <c r="I160" i="4"/>
  <c r="K160" i="4" s="1"/>
  <c r="I185" i="4"/>
  <c r="K185" i="4" s="1"/>
  <c r="I219" i="4"/>
  <c r="K219" i="4" s="1"/>
  <c r="I238" i="4"/>
  <c r="K238" i="4" s="1"/>
  <c r="I273" i="4"/>
  <c r="K273" i="4" s="1"/>
  <c r="I300" i="4"/>
  <c r="K300" i="4" s="1"/>
  <c r="I35" i="4"/>
  <c r="K35" i="4" s="1"/>
  <c r="I43" i="4"/>
  <c r="K43" i="4" s="1"/>
  <c r="I67" i="4"/>
  <c r="K67" i="4" s="1"/>
  <c r="I101" i="4"/>
  <c r="K101" i="4" s="1"/>
  <c r="I110" i="4"/>
  <c r="K110" i="4" s="1"/>
  <c r="I129" i="4"/>
  <c r="K129" i="4" s="1"/>
  <c r="I145" i="4"/>
  <c r="K145" i="4" s="1"/>
  <c r="I161" i="4"/>
  <c r="K161" i="4" s="1"/>
  <c r="I169" i="4"/>
  <c r="K169" i="4" s="1"/>
  <c r="I186" i="4"/>
  <c r="K186" i="4" s="1"/>
  <c r="I203" i="4"/>
  <c r="K203" i="4" s="1"/>
  <c r="I220" i="4"/>
  <c r="K220" i="4" s="1"/>
  <c r="I228" i="4"/>
  <c r="K228" i="4" s="1"/>
  <c r="I247" i="4"/>
  <c r="K247" i="4" s="1"/>
  <c r="I266" i="4"/>
  <c r="K266" i="4" s="1"/>
  <c r="I274" i="4"/>
  <c r="K274" i="4" s="1"/>
  <c r="I291" i="4"/>
  <c r="K291" i="4" s="1"/>
  <c r="I311" i="4"/>
  <c r="K311" i="4" s="1"/>
  <c r="I327" i="4"/>
  <c r="K327" i="4" s="1"/>
  <c r="I335" i="4"/>
  <c r="K335" i="4" s="1"/>
  <c r="I352" i="4"/>
  <c r="K352" i="4" s="1"/>
  <c r="I388" i="4"/>
  <c r="K388" i="4" s="1"/>
  <c r="I396" i="4"/>
  <c r="K396" i="4" s="1"/>
  <c r="I413" i="4"/>
  <c r="K413" i="4" s="1"/>
  <c r="I422" i="4"/>
  <c r="K422" i="4" s="1"/>
  <c r="I438" i="4"/>
  <c r="K438" i="4" s="1"/>
  <c r="I454" i="4"/>
  <c r="K454" i="4" s="1"/>
  <c r="I470" i="4"/>
  <c r="K470" i="4" s="1"/>
  <c r="I478" i="4"/>
  <c r="K478" i="4" s="1"/>
  <c r="I494" i="4"/>
  <c r="K494" i="4" s="1"/>
  <c r="I513" i="4"/>
  <c r="K513" i="4" s="1"/>
  <c r="I529" i="4"/>
  <c r="K529" i="4" s="1"/>
  <c r="I546" i="4"/>
  <c r="K546" i="4" s="1"/>
  <c r="I562" i="4"/>
  <c r="K562" i="4" s="1"/>
  <c r="I570" i="4"/>
  <c r="K570" i="4" s="1"/>
  <c r="I587" i="4"/>
  <c r="K587" i="4" s="1"/>
  <c r="I28" i="4"/>
  <c r="K28" i="4" s="1"/>
  <c r="I44" i="4"/>
  <c r="K44" i="4" s="1"/>
  <c r="I60" i="4"/>
  <c r="K60" i="4" s="1"/>
  <c r="I69" i="4"/>
  <c r="K69" i="4" s="1"/>
  <c r="I102" i="4"/>
  <c r="K102" i="4" s="1"/>
  <c r="I122" i="4"/>
  <c r="K122" i="4" s="1"/>
  <c r="I138" i="4"/>
  <c r="K138" i="4" s="1"/>
  <c r="I146" i="4"/>
  <c r="K146" i="4" s="1"/>
  <c r="I162" i="4"/>
  <c r="K162" i="4" s="1"/>
  <c r="I178" i="4"/>
  <c r="K178" i="4" s="1"/>
  <c r="I195" i="4"/>
  <c r="K195" i="4" s="1"/>
  <c r="I212" i="4"/>
  <c r="K212" i="4" s="1"/>
  <c r="I221" i="4"/>
  <c r="K221" i="4" s="1"/>
  <c r="I240" i="4"/>
  <c r="K240" i="4" s="1"/>
  <c r="I259" i="4"/>
  <c r="K259" i="4" s="1"/>
  <c r="I267" i="4"/>
  <c r="K267" i="4" s="1"/>
  <c r="I292" i="4"/>
  <c r="K292" i="4" s="1"/>
  <c r="I312" i="4"/>
  <c r="K312" i="4" s="1"/>
  <c r="I328" i="4"/>
  <c r="K328" i="4" s="1"/>
  <c r="I336" i="4"/>
  <c r="K336" i="4" s="1"/>
  <c r="I353" i="4"/>
  <c r="K353" i="4" s="1"/>
  <c r="I362" i="4"/>
  <c r="K362" i="4" s="1"/>
  <c r="I397" i="4"/>
  <c r="K397" i="4" s="1"/>
  <c r="I406" i="4"/>
  <c r="K406" i="4" s="1"/>
  <c r="I423" i="4"/>
  <c r="K423" i="4" s="1"/>
  <c r="I439" i="4"/>
  <c r="K439" i="4" s="1"/>
  <c r="I447" i="4"/>
  <c r="K447" i="4" s="1"/>
  <c r="I463" i="4"/>
  <c r="K463" i="4" s="1"/>
  <c r="I479" i="4"/>
  <c r="K479" i="4" s="1"/>
  <c r="I487" i="4"/>
  <c r="K487" i="4" s="1"/>
  <c r="I504" i="4"/>
  <c r="K504" i="4" s="1"/>
  <c r="I522" i="4"/>
  <c r="K522" i="4" s="1"/>
  <c r="I539" i="4"/>
  <c r="K539" i="4" s="1"/>
  <c r="I547" i="4"/>
  <c r="K547" i="4" s="1"/>
  <c r="K563" i="4"/>
  <c r="I563" i="4"/>
  <c r="I579" i="4"/>
  <c r="K579" i="4" s="1"/>
  <c r="I597" i="4"/>
  <c r="K597" i="4" s="1"/>
  <c r="I614" i="4"/>
  <c r="K614" i="4" s="1"/>
  <c r="I622" i="4"/>
  <c r="K622" i="4" s="1"/>
  <c r="I725" i="4"/>
  <c r="K725" i="4" s="1"/>
  <c r="I742" i="4"/>
  <c r="K742" i="4" s="1"/>
  <c r="I759" i="4"/>
  <c r="K759" i="4" s="1"/>
  <c r="I775" i="4"/>
  <c r="K775" i="4" s="1"/>
  <c r="I851" i="4"/>
  <c r="K851" i="4" s="1"/>
  <c r="I18" i="4"/>
  <c r="K18" i="4" s="1"/>
  <c r="I37" i="4"/>
  <c r="K37" i="4" s="1"/>
  <c r="I53" i="4"/>
  <c r="K53" i="4" s="1"/>
  <c r="I61" i="4"/>
  <c r="K61" i="4" s="1"/>
  <c r="I78" i="4"/>
  <c r="K78" i="4" s="1"/>
  <c r="I95" i="4"/>
  <c r="K95" i="4" s="1"/>
  <c r="I103" i="4"/>
  <c r="K103" i="4" s="1"/>
  <c r="I123" i="4"/>
  <c r="K123" i="4" s="1"/>
  <c r="I139" i="4"/>
  <c r="K139" i="4" s="1"/>
  <c r="I147" i="4"/>
  <c r="K147" i="4" s="1"/>
  <c r="K163" i="4"/>
  <c r="I163" i="4"/>
  <c r="I171" i="4"/>
  <c r="K171" i="4" s="1"/>
  <c r="I188" i="4"/>
  <c r="K188" i="4" s="1"/>
  <c r="I196" i="4"/>
  <c r="K196" i="4" s="1"/>
  <c r="I205" i="4"/>
  <c r="K205" i="4" s="1"/>
  <c r="I215" i="4"/>
  <c r="K215" i="4" s="1"/>
  <c r="I222" i="4"/>
  <c r="K222" i="4" s="1"/>
  <c r="I233" i="4"/>
  <c r="K233" i="4" s="1"/>
  <c r="I241" i="4"/>
  <c r="K241" i="4" s="1"/>
  <c r="I249" i="4"/>
  <c r="K249" i="4" s="1"/>
  <c r="I260" i="4"/>
  <c r="K260" i="4" s="1"/>
  <c r="I268" i="4"/>
  <c r="K268" i="4" s="1"/>
  <c r="I276" i="4"/>
  <c r="K276" i="4" s="1"/>
  <c r="I285" i="4"/>
  <c r="K285" i="4" s="1"/>
  <c r="I293" i="4"/>
  <c r="K293" i="4" s="1"/>
  <c r="I305" i="4"/>
  <c r="K305" i="4" s="1"/>
  <c r="I313" i="4"/>
  <c r="K313" i="4" s="1"/>
  <c r="I321" i="4"/>
  <c r="K321" i="4" s="1"/>
  <c r="I329" i="4"/>
  <c r="K329" i="4" s="1"/>
  <c r="I337" i="4"/>
  <c r="K337" i="4" s="1"/>
  <c r="I346" i="4"/>
  <c r="K346" i="4" s="1"/>
  <c r="I354" i="4"/>
  <c r="K354" i="4" s="1"/>
  <c r="I364" i="4"/>
  <c r="K364" i="4" s="1"/>
  <c r="I390" i="4"/>
  <c r="K390" i="4" s="1"/>
  <c r="I398" i="4"/>
  <c r="K398" i="4" s="1"/>
  <c r="I407" i="4"/>
  <c r="K407" i="4" s="1"/>
  <c r="I415" i="4"/>
  <c r="K415" i="4" s="1"/>
  <c r="I424" i="4"/>
  <c r="K424" i="4" s="1"/>
  <c r="I432" i="4"/>
  <c r="K432" i="4" s="1"/>
  <c r="I440" i="4"/>
  <c r="K440" i="4" s="1"/>
  <c r="I448" i="4"/>
  <c r="K448" i="4" s="1"/>
  <c r="I456" i="4"/>
  <c r="K456" i="4" s="1"/>
  <c r="I464" i="4"/>
  <c r="K464" i="4" s="1"/>
  <c r="I472" i="4"/>
  <c r="K472" i="4" s="1"/>
  <c r="I480" i="4"/>
  <c r="K480" i="4" s="1"/>
  <c r="I488" i="4"/>
  <c r="K488" i="4" s="1"/>
  <c r="I496" i="4"/>
  <c r="K496" i="4" s="1"/>
  <c r="I505" i="4"/>
  <c r="K505" i="4" s="1"/>
  <c r="I515" i="4"/>
  <c r="K515" i="4" s="1"/>
  <c r="I523" i="4"/>
  <c r="K523" i="4" s="1"/>
  <c r="I532" i="4"/>
  <c r="K532" i="4" s="1"/>
  <c r="I540" i="4"/>
  <c r="K540" i="4" s="1"/>
  <c r="I548" i="4"/>
  <c r="K548" i="4" s="1"/>
  <c r="I556" i="4"/>
  <c r="K556" i="4" s="1"/>
  <c r="I564" i="4"/>
  <c r="K564" i="4" s="1"/>
  <c r="I572" i="4"/>
  <c r="K572" i="4" s="1"/>
  <c r="I581" i="4"/>
  <c r="K581" i="4" s="1"/>
  <c r="I589" i="4"/>
  <c r="K589" i="4" s="1"/>
  <c r="I254" i="4"/>
  <c r="K254" i="4" s="1"/>
  <c r="I17" i="4"/>
  <c r="K17" i="4" s="1"/>
  <c r="I30" i="4"/>
  <c r="K30" i="4" s="1"/>
  <c r="I38" i="4"/>
  <c r="K38" i="4" s="1"/>
  <c r="I46" i="4"/>
  <c r="K46" i="4" s="1"/>
  <c r="I54" i="4"/>
  <c r="K54" i="4" s="1"/>
  <c r="I62" i="4"/>
  <c r="K62" i="4" s="1"/>
  <c r="I71" i="4"/>
  <c r="K71" i="4" s="1"/>
  <c r="I79" i="4"/>
  <c r="K79" i="4" s="1"/>
  <c r="I96" i="4"/>
  <c r="K96" i="4" s="1"/>
  <c r="I104" i="4"/>
  <c r="K104" i="4" s="1"/>
  <c r="I115" i="4"/>
  <c r="K115" i="4" s="1"/>
  <c r="I124" i="4"/>
  <c r="K124" i="4" s="1"/>
  <c r="I132" i="4"/>
  <c r="K132" i="4" s="1"/>
  <c r="I140" i="4"/>
  <c r="K140" i="4" s="1"/>
  <c r="I148" i="4"/>
  <c r="K148" i="4" s="1"/>
  <c r="I156" i="4"/>
  <c r="K156" i="4" s="1"/>
  <c r="I164" i="4"/>
  <c r="K164" i="4" s="1"/>
  <c r="I172" i="4"/>
  <c r="K172" i="4" s="1"/>
  <c r="I180" i="4"/>
  <c r="K180" i="4" s="1"/>
  <c r="I189" i="4"/>
  <c r="K189" i="4" s="1"/>
  <c r="I198" i="4"/>
  <c r="K198" i="4" s="1"/>
  <c r="I206" i="4"/>
  <c r="K206" i="4" s="1"/>
  <c r="I216" i="4"/>
  <c r="K216" i="4" s="1"/>
  <c r="I223" i="4"/>
  <c r="K223" i="4" s="1"/>
  <c r="I234" i="4"/>
  <c r="K234" i="4" s="1"/>
  <c r="I242" i="4"/>
  <c r="K242" i="4" s="1"/>
  <c r="I250" i="4"/>
  <c r="K250" i="4" s="1"/>
  <c r="I261" i="4"/>
  <c r="K261" i="4" s="1"/>
  <c r="I272" i="4"/>
  <c r="K272" i="4" s="1"/>
  <c r="I277" i="4"/>
  <c r="K277" i="4" s="1"/>
  <c r="I286" i="4"/>
  <c r="K286" i="4" s="1"/>
  <c r="I294" i="4"/>
  <c r="K294" i="4" s="1"/>
  <c r="I306" i="4"/>
  <c r="K306" i="4" s="1"/>
  <c r="I314" i="4"/>
  <c r="K314" i="4" s="1"/>
  <c r="I322" i="4"/>
  <c r="K322" i="4" s="1"/>
  <c r="I330" i="4"/>
  <c r="K330" i="4" s="1"/>
  <c r="I338" i="4"/>
  <c r="K338" i="4" s="1"/>
  <c r="I347" i="4"/>
  <c r="K347" i="4" s="1"/>
  <c r="I355" i="4"/>
  <c r="K355" i="4" s="1"/>
  <c r="I365" i="4"/>
  <c r="K365" i="4" s="1"/>
  <c r="I391" i="4"/>
  <c r="K391" i="4" s="1"/>
  <c r="I399" i="4"/>
  <c r="K399" i="4" s="1"/>
  <c r="I408" i="4"/>
  <c r="K408" i="4" s="1"/>
  <c r="I417" i="4"/>
  <c r="K417" i="4" s="1"/>
  <c r="I425" i="4"/>
  <c r="K425" i="4" s="1"/>
  <c r="I433" i="4"/>
  <c r="K433" i="4" s="1"/>
  <c r="I441" i="4"/>
  <c r="K441" i="4" s="1"/>
  <c r="I449" i="4"/>
  <c r="K449" i="4" s="1"/>
  <c r="I457" i="4"/>
  <c r="K457" i="4" s="1"/>
  <c r="I465" i="4"/>
  <c r="K465" i="4" s="1"/>
  <c r="I473" i="4"/>
  <c r="K473" i="4" s="1"/>
  <c r="I481" i="4"/>
  <c r="K481" i="4" s="1"/>
  <c r="I489" i="4"/>
  <c r="K489" i="4" s="1"/>
  <c r="I497" i="4"/>
  <c r="K497" i="4" s="1"/>
  <c r="I506" i="4"/>
  <c r="K506" i="4" s="1"/>
  <c r="I516" i="4"/>
  <c r="K516" i="4" s="1"/>
  <c r="I524" i="4"/>
  <c r="K524" i="4" s="1"/>
  <c r="I533" i="4"/>
  <c r="K533" i="4" s="1"/>
  <c r="I541" i="4"/>
  <c r="K541" i="4" s="1"/>
  <c r="I549" i="4"/>
  <c r="K549" i="4" s="1"/>
  <c r="I557" i="4"/>
  <c r="K557" i="4" s="1"/>
  <c r="K565" i="4"/>
  <c r="I565" i="4"/>
  <c r="I573" i="4"/>
  <c r="K573" i="4" s="1"/>
  <c r="I582" i="4"/>
  <c r="K582" i="4" s="1"/>
  <c r="I590" i="4"/>
  <c r="K590" i="4" s="1"/>
  <c r="I599" i="4"/>
  <c r="K599" i="4" s="1"/>
  <c r="I608" i="4"/>
  <c r="K608" i="4" s="1"/>
  <c r="I616" i="4"/>
  <c r="K616" i="4" s="1"/>
  <c r="I624" i="4"/>
  <c r="K624" i="4" s="1"/>
  <c r="I718" i="4"/>
  <c r="K718" i="4" s="1"/>
  <c r="I727" i="4"/>
  <c r="K727" i="4" s="1"/>
  <c r="I736" i="4"/>
  <c r="K736" i="4" s="1"/>
  <c r="I744" i="4"/>
  <c r="K744" i="4" s="1"/>
  <c r="I753" i="4"/>
  <c r="K753" i="4" s="1"/>
  <c r="I761" i="4"/>
  <c r="K761" i="4" s="1"/>
  <c r="I769" i="4"/>
  <c r="K769" i="4" s="1"/>
  <c r="I777" i="4"/>
  <c r="K777" i="4" s="1"/>
  <c r="I845" i="4"/>
  <c r="K845" i="4" s="1"/>
  <c r="I854" i="4"/>
  <c r="K854" i="4" s="1"/>
  <c r="I862" i="4"/>
  <c r="K862" i="4" s="1"/>
  <c r="I846" i="4"/>
  <c r="K846" i="4" s="1"/>
  <c r="K855" i="4"/>
  <c r="I855" i="4"/>
  <c r="I863" i="4"/>
  <c r="K863" i="4" s="1"/>
  <c r="I47" i="4"/>
  <c r="K47" i="4" s="1"/>
  <c r="I105" i="4"/>
  <c r="K105" i="4" s="1"/>
  <c r="I157" i="4"/>
  <c r="K157" i="4" s="1"/>
  <c r="I207" i="4"/>
  <c r="K207" i="4" s="1"/>
  <c r="K269" i="4"/>
  <c r="I269" i="4"/>
  <c r="I307" i="4"/>
  <c r="K307" i="4" s="1"/>
  <c r="I348" i="4"/>
  <c r="K348" i="4" s="1"/>
  <c r="I409" i="4"/>
  <c r="K409" i="4" s="1"/>
  <c r="I466" i="4"/>
  <c r="K466" i="4" s="1"/>
  <c r="I517" i="4"/>
  <c r="K517" i="4" s="1"/>
  <c r="I574" i="4"/>
  <c r="K574" i="4" s="1"/>
  <c r="I609" i="4"/>
  <c r="K609" i="4" s="1"/>
  <c r="K745" i="4"/>
  <c r="I745" i="4"/>
  <c r="I32" i="4"/>
  <c r="K32" i="4" s="1"/>
  <c r="I73" i="4"/>
  <c r="K73" i="4" s="1"/>
  <c r="K142" i="4"/>
  <c r="I142" i="4"/>
  <c r="K183" i="4"/>
  <c r="I183" i="4"/>
  <c r="I236" i="4"/>
  <c r="K236" i="4" s="1"/>
  <c r="I296" i="4"/>
  <c r="K296" i="4" s="1"/>
  <c r="K340" i="4"/>
  <c r="I340" i="4"/>
  <c r="I357" i="4"/>
  <c r="K357" i="4" s="1"/>
  <c r="I384" i="4"/>
  <c r="K384" i="4" s="1"/>
  <c r="I393" i="4"/>
  <c r="K393" i="4" s="1"/>
  <c r="I401" i="4"/>
  <c r="K401" i="4" s="1"/>
  <c r="I410" i="4"/>
  <c r="K410" i="4" s="1"/>
  <c r="I419" i="4"/>
  <c r="K419" i="4" s="1"/>
  <c r="I427" i="4"/>
  <c r="K427" i="4" s="1"/>
  <c r="I435" i="4"/>
  <c r="K435" i="4" s="1"/>
  <c r="I443" i="4"/>
  <c r="K443" i="4" s="1"/>
  <c r="I451" i="4"/>
  <c r="K451" i="4" s="1"/>
  <c r="K459" i="4"/>
  <c r="I459" i="4"/>
  <c r="I467" i="4"/>
  <c r="K467" i="4" s="1"/>
  <c r="I475" i="4"/>
  <c r="K475" i="4" s="1"/>
  <c r="I483" i="4"/>
  <c r="K483" i="4" s="1"/>
  <c r="I491" i="4"/>
  <c r="K491" i="4" s="1"/>
  <c r="I499" i="4"/>
  <c r="K499" i="4" s="1"/>
  <c r="K508" i="4"/>
  <c r="I508" i="4"/>
  <c r="I518" i="4"/>
  <c r="K518" i="4" s="1"/>
  <c r="K526" i="4"/>
  <c r="I526" i="4"/>
  <c r="K535" i="4"/>
  <c r="I535" i="4"/>
  <c r="I543" i="4"/>
  <c r="K543" i="4" s="1"/>
  <c r="I551" i="4"/>
  <c r="K551" i="4" s="1"/>
  <c r="I559" i="4"/>
  <c r="K559" i="4" s="1"/>
  <c r="I567" i="4"/>
  <c r="K567" i="4" s="1"/>
  <c r="I575" i="4"/>
  <c r="K575" i="4" s="1"/>
  <c r="I584" i="4"/>
  <c r="K584" i="4" s="1"/>
  <c r="I593" i="4"/>
  <c r="K593" i="4" s="1"/>
  <c r="I601" i="4"/>
  <c r="K601" i="4" s="1"/>
  <c r="I610" i="4"/>
  <c r="K610" i="4" s="1"/>
  <c r="I618" i="4"/>
  <c r="K618" i="4" s="1"/>
  <c r="I626" i="4"/>
  <c r="K626" i="4" s="1"/>
  <c r="I720" i="4"/>
  <c r="K720" i="4" s="1"/>
  <c r="I729" i="4"/>
  <c r="K729" i="4" s="1"/>
  <c r="I738" i="4"/>
  <c r="K738" i="4" s="1"/>
  <c r="I746" i="4"/>
  <c r="K746" i="4" s="1"/>
  <c r="I755" i="4"/>
  <c r="K755" i="4" s="1"/>
  <c r="I763" i="4"/>
  <c r="K763" i="4" s="1"/>
  <c r="I771" i="4"/>
  <c r="K771" i="4" s="1"/>
  <c r="K839" i="4"/>
  <c r="I839" i="4"/>
  <c r="I847" i="4"/>
  <c r="K847" i="4" s="1"/>
  <c r="I856" i="4"/>
  <c r="K856" i="4" s="1"/>
  <c r="I39" i="4"/>
  <c r="K39" i="4" s="1"/>
  <c r="I80" i="4"/>
  <c r="K80" i="4" s="1"/>
  <c r="I141" i="4"/>
  <c r="K141" i="4" s="1"/>
  <c r="I182" i="4"/>
  <c r="K182" i="4" s="1"/>
  <c r="I224" i="4"/>
  <c r="K224" i="4" s="1"/>
  <c r="I287" i="4"/>
  <c r="K287" i="4" s="1"/>
  <c r="K442" i="4"/>
  <c r="I442" i="4"/>
  <c r="I490" i="4"/>
  <c r="K490" i="4" s="1"/>
  <c r="I534" i="4"/>
  <c r="K534" i="4" s="1"/>
  <c r="I583" i="4"/>
  <c r="K583" i="4" s="1"/>
  <c r="I625" i="4"/>
  <c r="K625" i="4" s="1"/>
  <c r="I762" i="4"/>
  <c r="K762" i="4" s="1"/>
  <c r="I48" i="4"/>
  <c r="K48" i="4" s="1"/>
  <c r="I106" i="4"/>
  <c r="K106" i="4" s="1"/>
  <c r="I166" i="4"/>
  <c r="K166" i="4" s="1"/>
  <c r="K217" i="4"/>
  <c r="I217" i="4"/>
  <c r="I349" i="4"/>
  <c r="K349" i="4" s="1"/>
  <c r="I23" i="4"/>
  <c r="K23" i="4" s="1"/>
  <c r="K14" i="4"/>
  <c r="I14" i="4"/>
  <c r="I33" i="4"/>
  <c r="K33" i="4" s="1"/>
  <c r="I41" i="4"/>
  <c r="K41" i="4" s="1"/>
  <c r="I49" i="4"/>
  <c r="K49" i="4" s="1"/>
  <c r="I57" i="4"/>
  <c r="K57" i="4" s="1"/>
  <c r="I65" i="4"/>
  <c r="K65" i="4" s="1"/>
  <c r="I74" i="4"/>
  <c r="K74" i="4" s="1"/>
  <c r="I82" i="4"/>
  <c r="K82" i="4" s="1"/>
  <c r="I91" i="4"/>
  <c r="K91" i="4" s="1"/>
  <c r="I99" i="4"/>
  <c r="K99" i="4" s="1"/>
  <c r="I107" i="4"/>
  <c r="K107" i="4" s="1"/>
  <c r="K119" i="4"/>
  <c r="I119" i="4"/>
  <c r="I127" i="4"/>
  <c r="K127" i="4" s="1"/>
  <c r="I135" i="4"/>
  <c r="K135" i="4" s="1"/>
  <c r="I143" i="4"/>
  <c r="K143" i="4" s="1"/>
  <c r="I151" i="4"/>
  <c r="K151" i="4" s="1"/>
  <c r="I159" i="4"/>
  <c r="K159" i="4" s="1"/>
  <c r="I167" i="4"/>
  <c r="K167" i="4" s="1"/>
  <c r="I175" i="4"/>
  <c r="K175" i="4" s="1"/>
  <c r="I184" i="4"/>
  <c r="K184" i="4" s="1"/>
  <c r="I192" i="4"/>
  <c r="K192" i="4" s="1"/>
  <c r="I201" i="4"/>
  <c r="K201" i="4" s="1"/>
  <c r="I209" i="4"/>
  <c r="K209" i="4" s="1"/>
  <c r="I218" i="4"/>
  <c r="K218" i="4" s="1"/>
  <c r="I226" i="4"/>
  <c r="K226" i="4" s="1"/>
  <c r="I237" i="4"/>
  <c r="K237" i="4" s="1"/>
  <c r="I245" i="4"/>
  <c r="K245" i="4" s="1"/>
  <c r="I253" i="4"/>
  <c r="K253" i="4" s="1"/>
  <c r="I264" i="4"/>
  <c r="K264" i="4" s="1"/>
  <c r="I271" i="4"/>
  <c r="K271" i="4" s="1"/>
  <c r="I289" i="4"/>
  <c r="K289" i="4" s="1"/>
  <c r="I298" i="4"/>
  <c r="K298" i="4" s="1"/>
  <c r="I309" i="4"/>
  <c r="K309" i="4" s="1"/>
  <c r="I317" i="4"/>
  <c r="K317" i="4" s="1"/>
  <c r="I325" i="4"/>
  <c r="K325" i="4" s="1"/>
  <c r="I333" i="4"/>
  <c r="K333" i="4" s="1"/>
  <c r="K341" i="4"/>
  <c r="I341" i="4"/>
  <c r="I350" i="4"/>
  <c r="K350" i="4" s="1"/>
  <c r="I358" i="4"/>
  <c r="K358" i="4" s="1"/>
  <c r="I385" i="4"/>
  <c r="K385" i="4" s="1"/>
  <c r="I394" i="4"/>
  <c r="K394" i="4" s="1"/>
  <c r="I403" i="4"/>
  <c r="K403" i="4" s="1"/>
  <c r="I411" i="4"/>
  <c r="K411" i="4" s="1"/>
  <c r="I420" i="4"/>
  <c r="K420" i="4" s="1"/>
  <c r="I428" i="4"/>
  <c r="K428" i="4" s="1"/>
  <c r="I436" i="4"/>
  <c r="K436" i="4" s="1"/>
  <c r="I444" i="4"/>
  <c r="K444" i="4" s="1"/>
  <c r="K452" i="4"/>
  <c r="I452" i="4"/>
  <c r="I460" i="4"/>
  <c r="K460" i="4" s="1"/>
  <c r="I468" i="4"/>
  <c r="K468" i="4" s="1"/>
  <c r="I476" i="4"/>
  <c r="K476" i="4" s="1"/>
  <c r="I484" i="4"/>
  <c r="K484" i="4" s="1"/>
  <c r="K492" i="4"/>
  <c r="I492" i="4"/>
  <c r="K501" i="4"/>
  <c r="I501" i="4"/>
  <c r="I511" i="4"/>
  <c r="K511" i="4" s="1"/>
  <c r="I519" i="4"/>
  <c r="K519" i="4" s="1"/>
  <c r="K527" i="4"/>
  <c r="I527" i="4"/>
  <c r="I536" i="4"/>
  <c r="K536" i="4" s="1"/>
  <c r="I544" i="4"/>
  <c r="K544" i="4" s="1"/>
  <c r="I552" i="4"/>
  <c r="K552" i="4" s="1"/>
  <c r="I560" i="4"/>
  <c r="K560" i="4" s="1"/>
  <c r="I568" i="4"/>
  <c r="K568" i="4" s="1"/>
  <c r="I576" i="4"/>
  <c r="K576" i="4" s="1"/>
  <c r="I585" i="4"/>
  <c r="K585" i="4" s="1"/>
  <c r="I594" i="4"/>
  <c r="K594" i="4" s="1"/>
  <c r="I602" i="4"/>
  <c r="K602" i="4" s="1"/>
  <c r="I611" i="4"/>
  <c r="K611" i="4" s="1"/>
  <c r="I619" i="4"/>
  <c r="K619" i="4" s="1"/>
  <c r="I721" i="4"/>
  <c r="K721" i="4" s="1"/>
  <c r="I730" i="4"/>
  <c r="K730" i="4" s="1"/>
  <c r="I739" i="4"/>
  <c r="K739" i="4" s="1"/>
  <c r="I747" i="4"/>
  <c r="K747" i="4" s="1"/>
  <c r="I756" i="4"/>
  <c r="K756" i="4" s="1"/>
  <c r="I764" i="4"/>
  <c r="K764" i="4" s="1"/>
  <c r="I772" i="4"/>
  <c r="K772" i="4" s="1"/>
  <c r="K840" i="4"/>
  <c r="I840" i="4"/>
  <c r="I848" i="4"/>
  <c r="K848" i="4" s="1"/>
  <c r="I857" i="4"/>
  <c r="K857" i="4" s="1"/>
  <c r="I25" i="4"/>
  <c r="K25" i="4" s="1"/>
  <c r="I72" i="4"/>
  <c r="K72" i="4" s="1"/>
  <c r="I133" i="4"/>
  <c r="K133" i="4" s="1"/>
  <c r="I199" i="4"/>
  <c r="K199" i="4" s="1"/>
  <c r="I262" i="4"/>
  <c r="K262" i="4" s="1"/>
  <c r="I323" i="4"/>
  <c r="K323" i="4" s="1"/>
  <c r="I383" i="4"/>
  <c r="K383" i="4" s="1"/>
  <c r="I426" i="4"/>
  <c r="K426" i="4" s="1"/>
  <c r="I482" i="4"/>
  <c r="K482" i="4" s="1"/>
  <c r="I542" i="4"/>
  <c r="K542" i="4" s="1"/>
  <c r="I592" i="4"/>
  <c r="K592" i="4" s="1"/>
  <c r="I728" i="4"/>
  <c r="K728" i="4" s="1"/>
  <c r="I737" i="4"/>
  <c r="K737" i="4" s="1"/>
  <c r="K24" i="4"/>
  <c r="I24" i="4"/>
  <c r="I64" i="4"/>
  <c r="K64" i="4" s="1"/>
  <c r="I118" i="4"/>
  <c r="K118" i="4" s="1"/>
  <c r="I158" i="4"/>
  <c r="K158" i="4" s="1"/>
  <c r="I225" i="4"/>
  <c r="K225" i="4" s="1"/>
  <c r="I270" i="4"/>
  <c r="K270" i="4" s="1"/>
  <c r="I316" i="4"/>
  <c r="K316" i="4" s="1"/>
  <c r="I34" i="4"/>
  <c r="K34" i="4" s="1"/>
  <c r="I66" i="4"/>
  <c r="K66" i="4" s="1"/>
  <c r="K100" i="4"/>
  <c r="I100" i="4"/>
  <c r="I144" i="4"/>
  <c r="K144" i="4" s="1"/>
  <c r="I176" i="4"/>
  <c r="K176" i="4" s="1"/>
  <c r="I210" i="4"/>
  <c r="K210" i="4" s="1"/>
  <c r="I256" i="4"/>
  <c r="K256" i="4" s="1"/>
  <c r="I290" i="4"/>
  <c r="K290" i="4" s="1"/>
  <c r="I310" i="4"/>
  <c r="K310" i="4" s="1"/>
  <c r="I318" i="4"/>
  <c r="K318" i="4" s="1"/>
  <c r="I326" i="4"/>
  <c r="K326" i="4" s="1"/>
  <c r="I334" i="4"/>
  <c r="K334" i="4" s="1"/>
  <c r="I342" i="4"/>
  <c r="K342" i="4" s="1"/>
  <c r="K351" i="4"/>
  <c r="I351" i="4"/>
  <c r="I359" i="4"/>
  <c r="K359" i="4" s="1"/>
  <c r="I387" i="4"/>
  <c r="K387" i="4" s="1"/>
  <c r="I395" i="4"/>
  <c r="K395" i="4" s="1"/>
  <c r="I404" i="4"/>
  <c r="K404" i="4" s="1"/>
  <c r="I412" i="4"/>
  <c r="K412" i="4" s="1"/>
  <c r="I421" i="4"/>
  <c r="K421" i="4" s="1"/>
  <c r="I429" i="4"/>
  <c r="K429" i="4" s="1"/>
  <c r="I437" i="4"/>
  <c r="K437" i="4" s="1"/>
  <c r="I445" i="4"/>
  <c r="K445" i="4" s="1"/>
  <c r="I453" i="4"/>
  <c r="K453" i="4" s="1"/>
  <c r="I461" i="4"/>
  <c r="K461" i="4" s="1"/>
  <c r="I469" i="4"/>
  <c r="K469" i="4" s="1"/>
  <c r="I477" i="4"/>
  <c r="K477" i="4" s="1"/>
  <c r="K485" i="4"/>
  <c r="I485" i="4"/>
  <c r="I493" i="4"/>
  <c r="K493" i="4" s="1"/>
  <c r="I502" i="4"/>
  <c r="K502" i="4" s="1"/>
  <c r="K512" i="4"/>
  <c r="I512" i="4"/>
  <c r="K520" i="4"/>
  <c r="I520" i="4"/>
  <c r="I528" i="4"/>
  <c r="K528" i="4" s="1"/>
  <c r="I537" i="4"/>
  <c r="K537" i="4" s="1"/>
  <c r="I545" i="4"/>
  <c r="K545" i="4" s="1"/>
  <c r="I553" i="4"/>
  <c r="K553" i="4" s="1"/>
  <c r="I561" i="4"/>
  <c r="K561" i="4" s="1"/>
  <c r="I569" i="4"/>
  <c r="K569" i="4" s="1"/>
  <c r="I577" i="4"/>
  <c r="K577" i="4" s="1"/>
  <c r="I586" i="4"/>
  <c r="K586" i="4" s="1"/>
  <c r="I595" i="4"/>
  <c r="K595" i="4" s="1"/>
  <c r="K604" i="4"/>
  <c r="I604" i="4"/>
  <c r="I612" i="4"/>
  <c r="K612" i="4" s="1"/>
  <c r="I620" i="4"/>
  <c r="K620" i="4" s="1"/>
  <c r="I722" i="4"/>
  <c r="K722" i="4" s="1"/>
  <c r="I731" i="4"/>
  <c r="K731" i="4" s="1"/>
  <c r="I740" i="4"/>
  <c r="K740" i="4" s="1"/>
  <c r="I748" i="4"/>
  <c r="K748" i="4" s="1"/>
  <c r="I757" i="4"/>
  <c r="K757" i="4" s="1"/>
  <c r="I765" i="4"/>
  <c r="K765" i="4" s="1"/>
  <c r="I773" i="4"/>
  <c r="K773" i="4" s="1"/>
  <c r="I841" i="4"/>
  <c r="K841" i="4" s="1"/>
  <c r="I849" i="4"/>
  <c r="K849" i="4" s="1"/>
  <c r="I858" i="4"/>
  <c r="K858" i="4" s="1"/>
  <c r="I16" i="4"/>
  <c r="K16" i="4" s="1"/>
  <c r="I63" i="4"/>
  <c r="K63" i="4" s="1"/>
  <c r="I125" i="4"/>
  <c r="K125" i="4" s="1"/>
  <c r="I173" i="4"/>
  <c r="K173" i="4" s="1"/>
  <c r="I235" i="4"/>
  <c r="K235" i="4" s="1"/>
  <c r="K295" i="4"/>
  <c r="I295" i="4"/>
  <c r="I339" i="4"/>
  <c r="K339" i="4" s="1"/>
  <c r="I400" i="4"/>
  <c r="K400" i="4" s="1"/>
  <c r="K458" i="4"/>
  <c r="I458" i="4"/>
  <c r="I498" i="4"/>
  <c r="K498" i="4" s="1"/>
  <c r="I558" i="4"/>
  <c r="K558" i="4" s="1"/>
  <c r="I770" i="4"/>
  <c r="K770" i="4" s="1"/>
  <c r="I56" i="4"/>
  <c r="K56" i="4" s="1"/>
  <c r="I98" i="4"/>
  <c r="K98" i="4" s="1"/>
  <c r="I150" i="4"/>
  <c r="K150" i="4" s="1"/>
  <c r="I208" i="4"/>
  <c r="K208" i="4" s="1"/>
  <c r="I263" i="4"/>
  <c r="K263" i="4" s="1"/>
  <c r="I324" i="4"/>
  <c r="K324" i="4" s="1"/>
  <c r="I42" i="4"/>
  <c r="K42" i="4" s="1"/>
  <c r="I75" i="4"/>
  <c r="K75" i="4" s="1"/>
  <c r="I109" i="4"/>
  <c r="K109" i="4" s="1"/>
  <c r="I152" i="4"/>
  <c r="K152" i="4" s="1"/>
  <c r="I193" i="4"/>
  <c r="K193" i="4" s="1"/>
  <c r="I227" i="4"/>
  <c r="K227" i="4" s="1"/>
  <c r="I265" i="4"/>
  <c r="K265" i="4" s="1"/>
  <c r="I20" i="4"/>
  <c r="K20" i="4" s="1"/>
  <c r="I59" i="4"/>
  <c r="K59" i="4" s="1"/>
  <c r="I596" i="4"/>
  <c r="K596" i="4" s="1"/>
  <c r="I605" i="4"/>
  <c r="K605" i="4" s="1"/>
  <c r="I613" i="4"/>
  <c r="K613" i="4" s="1"/>
  <c r="I621" i="4"/>
  <c r="K621" i="4" s="1"/>
  <c r="I724" i="4"/>
  <c r="K724" i="4" s="1"/>
  <c r="I732" i="4"/>
  <c r="K732" i="4" s="1"/>
  <c r="I741" i="4"/>
  <c r="K741" i="4" s="1"/>
  <c r="I749" i="4"/>
  <c r="K749" i="4" s="1"/>
  <c r="I758" i="4"/>
  <c r="K758" i="4" s="1"/>
  <c r="I766" i="4"/>
  <c r="K766" i="4" s="1"/>
  <c r="K774" i="4"/>
  <c r="I774" i="4"/>
  <c r="I842" i="4"/>
  <c r="K842" i="4" s="1"/>
  <c r="I850" i="4"/>
  <c r="K850" i="4" s="1"/>
  <c r="K859" i="4"/>
  <c r="I859" i="4"/>
  <c r="F232" i="4"/>
  <c r="F114" i="4"/>
  <c r="F255" i="4"/>
  <c r="F197" i="4"/>
  <c r="F299" i="4"/>
  <c r="F303" i="4"/>
  <c r="F113" i="4"/>
  <c r="F117" i="4"/>
  <c r="F230" i="4"/>
  <c r="F181" i="4"/>
  <c r="F258" i="4"/>
  <c r="F304" i="4"/>
  <c r="F345" i="4"/>
  <c r="F361" i="4"/>
  <c r="F363" i="4"/>
  <c r="F12" i="4"/>
  <c r="F22" i="4"/>
  <c r="F214" i="4"/>
  <c r="F231" i="4"/>
  <c r="F366" i="4"/>
  <c r="F603" i="4"/>
  <c r="I361" i="4" l="1"/>
  <c r="K361" i="4" s="1"/>
  <c r="I303" i="4"/>
  <c r="K303" i="4" s="1"/>
  <c r="I299" i="4"/>
  <c r="K299" i="4" s="1"/>
  <c r="I603" i="4"/>
  <c r="K603" i="4" s="1"/>
  <c r="I363" i="4"/>
  <c r="K363" i="4" s="1"/>
  <c r="I345" i="4"/>
  <c r="K345" i="4" s="1"/>
  <c r="I231" i="4"/>
  <c r="K231" i="4" s="1"/>
  <c r="I258" i="4"/>
  <c r="K258" i="4" s="1"/>
  <c r="I255" i="4"/>
  <c r="K255" i="4" s="1"/>
  <c r="I304" i="4"/>
  <c r="K304" i="4" s="1"/>
  <c r="I214" i="4"/>
  <c r="K214" i="4" s="1"/>
  <c r="I181" i="4"/>
  <c r="K181" i="4" s="1"/>
  <c r="I114" i="4"/>
  <c r="K114" i="4" s="1"/>
  <c r="I113" i="4"/>
  <c r="K113" i="4" s="1"/>
  <c r="I366" i="4"/>
  <c r="K366" i="4" s="1"/>
  <c r="I230" i="4"/>
  <c r="K230" i="4" s="1"/>
  <c r="I232" i="4"/>
  <c r="K232" i="4" s="1"/>
  <c r="I197" i="4"/>
  <c r="K197" i="4" s="1"/>
  <c r="I22" i="4"/>
  <c r="K22" i="4" s="1"/>
  <c r="I12" i="4"/>
  <c r="K12" i="4" s="1"/>
  <c r="I117" i="4"/>
  <c r="K117" i="4" s="1"/>
  <c r="K6" i="4" l="1"/>
  <c r="K865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BI4NAV Sales Analysis" type="5" refreshedVersion="4" background="1" saveData="1">
    <dbPr connection="Provider=MSOLAP.4;Integrated Security=SSPI;Persist Security Info=True;Initial Catalog=BI4NAV;Data Source=varnav12k8e;MDX Compatibility=1;Safety Options=2;MDX Missing Member Mode=Error" command="Sales Analysis" commandType="1"/>
    <olapPr sendLocale="1" rowDrillCount="1000"/>
  </connection>
</connections>
</file>

<file path=xl/sharedStrings.xml><?xml version="1.0" encoding="utf-8"?>
<sst xmlns="http://schemas.openxmlformats.org/spreadsheetml/2006/main" count="3356" uniqueCount="2416">
  <si>
    <t>POWACG1051</t>
  </si>
  <si>
    <t>POWACG1061</t>
  </si>
  <si>
    <t>POWACG1072</t>
  </si>
  <si>
    <t>POWACG1082</t>
  </si>
  <si>
    <t>POWACG1091</t>
  </si>
  <si>
    <t>POWACG1112</t>
  </si>
  <si>
    <t>POWACG1122</t>
  </si>
  <si>
    <t>POWACG1132</t>
  </si>
  <si>
    <t>POWACG1142</t>
  </si>
  <si>
    <t>POWACG1152</t>
  </si>
  <si>
    <t>POWACG1162</t>
  </si>
  <si>
    <t>POWACG1172</t>
  </si>
  <si>
    <t>POWACG1191</t>
  </si>
  <si>
    <t>POWACG1202</t>
  </si>
  <si>
    <t>POWACG2011</t>
  </si>
  <si>
    <t>POWACG2012</t>
  </si>
  <si>
    <t>POWACG2013</t>
  </si>
  <si>
    <t>POWACG3011</t>
  </si>
  <si>
    <t>POWACG3021</t>
  </si>
  <si>
    <t>POWACG3031</t>
  </si>
  <si>
    <t>POWACG422</t>
  </si>
  <si>
    <t>POWACG423</t>
  </si>
  <si>
    <t>POWACG424</t>
  </si>
  <si>
    <t>POWACG4241</t>
  </si>
  <si>
    <t>POWACG4242</t>
  </si>
  <si>
    <t>POWACG6010</t>
  </si>
  <si>
    <t>POWACG7010</t>
  </si>
  <si>
    <t>POWAIR0010</t>
  </si>
  <si>
    <t>POWAIR0011</t>
  </si>
  <si>
    <t>POWAIR0012</t>
  </si>
  <si>
    <t>POWAIR0013</t>
  </si>
  <si>
    <t>POWAIR0014</t>
  </si>
  <si>
    <t>POWAIR0019</t>
  </si>
  <si>
    <t>POWAIR0020</t>
  </si>
  <si>
    <t>POWAIR0021</t>
  </si>
  <si>
    <t>POWAIR0100</t>
  </si>
  <si>
    <t>POWAIR0101</t>
  </si>
  <si>
    <t>POWAIR0102</t>
  </si>
  <si>
    <t>POWAIR0103</t>
  </si>
  <si>
    <t>POWAIR0104</t>
  </si>
  <si>
    <t>POWAIR0105</t>
  </si>
  <si>
    <t>POWAIR0106</t>
  </si>
  <si>
    <t>POWAIR0107</t>
  </si>
  <si>
    <t>POWAIR0108</t>
  </si>
  <si>
    <t>POWAIR0109</t>
  </si>
  <si>
    <t>POWAIR0110</t>
  </si>
  <si>
    <t>POWAIR0112</t>
  </si>
  <si>
    <t>POWAIR0113</t>
  </si>
  <si>
    <t>POWAIR0121</t>
  </si>
  <si>
    <t>POWAIR0122</t>
  </si>
  <si>
    <t>POWAIR0123</t>
  </si>
  <si>
    <t>POWAIR0124</t>
  </si>
  <si>
    <t>POWAIR0200</t>
  </si>
  <si>
    <t>POWAIR0201</t>
  </si>
  <si>
    <t>POWAIR0202</t>
  </si>
  <si>
    <t>POWAIR0203</t>
  </si>
  <si>
    <t>POWAIR0204</t>
  </si>
  <si>
    <t>POWAIR0210</t>
  </si>
  <si>
    <t>POWAIR0215</t>
  </si>
  <si>
    <t>POWAIR0250</t>
  </si>
  <si>
    <t>POWAIR0251</t>
  </si>
  <si>
    <t>POWAIR0252</t>
  </si>
  <si>
    <t>POWAIR0253</t>
  </si>
  <si>
    <t>POWAIR0254</t>
  </si>
  <si>
    <t>POWAIR0255</t>
  </si>
  <si>
    <t>POWAIR0256</t>
  </si>
  <si>
    <t>POWAIR0257</t>
  </si>
  <si>
    <t>POWAIR0258</t>
  </si>
  <si>
    <t>POWAIR0259</t>
  </si>
  <si>
    <t>POWAIR0260</t>
  </si>
  <si>
    <t>POWAIR0261</t>
  </si>
  <si>
    <t>POWAIR0262</t>
  </si>
  <si>
    <t>POWAIR0263</t>
  </si>
  <si>
    <t>POWAIR0264</t>
  </si>
  <si>
    <t>POWAIR0265</t>
  </si>
  <si>
    <t>POWAIR0320</t>
  </si>
  <si>
    <t>POWAIR0321</t>
  </si>
  <si>
    <t>POWAIR0322</t>
  </si>
  <si>
    <t>POWAIR0323</t>
  </si>
  <si>
    <t>POWAIR0324</t>
  </si>
  <si>
    <t>POWAIR0325</t>
  </si>
  <si>
    <t>POWAIR0330</t>
  </si>
  <si>
    <t>POWAIR0331</t>
  </si>
  <si>
    <t>POWAIR0332</t>
  </si>
  <si>
    <t>POWAIR0333</t>
  </si>
  <si>
    <t>POWAIR0334</t>
  </si>
  <si>
    <t>POWAIR0341</t>
  </si>
  <si>
    <t>POWAIR0342</t>
  </si>
  <si>
    <t>POWAIR0343</t>
  </si>
  <si>
    <t>POWAIR0344</t>
  </si>
  <si>
    <t>POWAIR0345</t>
  </si>
  <si>
    <t>POWAIR0346</t>
  </si>
  <si>
    <t>POWAIR0348</t>
  </si>
  <si>
    <t>POWAIR0802</t>
  </si>
  <si>
    <t>POWAIR0805</t>
  </si>
  <si>
    <t>POWE00015</t>
  </si>
  <si>
    <t>POWE10025</t>
  </si>
  <si>
    <t>POWE10030</t>
  </si>
  <si>
    <t>POWE10035</t>
  </si>
  <si>
    <t>POWE10060</t>
  </si>
  <si>
    <t>POWE20020</t>
  </si>
  <si>
    <t>POWE20030</t>
  </si>
  <si>
    <t>POWE30010</t>
  </si>
  <si>
    <t>POWE30015</t>
  </si>
  <si>
    <t>POWE30030</t>
  </si>
  <si>
    <t>POWE30050</t>
  </si>
  <si>
    <t>POWE40010</t>
  </si>
  <si>
    <t>POWE40020</t>
  </si>
  <si>
    <t>POWE40030</t>
  </si>
  <si>
    <t>POWE40040</t>
  </si>
  <si>
    <t>POWE41030</t>
  </si>
  <si>
    <t>POWE80030</t>
  </si>
  <si>
    <t>POWE80050</t>
  </si>
  <si>
    <t>POWE80060</t>
  </si>
  <si>
    <t>POWE80070</t>
  </si>
  <si>
    <t>POWOIL003</t>
  </si>
  <si>
    <t>POWOIL006</t>
  </si>
  <si>
    <t>POWOIL012</t>
  </si>
  <si>
    <t>POWOIL016</t>
  </si>
  <si>
    <t>POWOIL023</t>
  </si>
  <si>
    <t>POWOIL025</t>
  </si>
  <si>
    <t>POWOIL033</t>
  </si>
  <si>
    <t>POWOIL035</t>
  </si>
  <si>
    <t>POWX0460</t>
  </si>
  <si>
    <t>POWX0474</t>
  </si>
  <si>
    <t>POWX0477</t>
  </si>
  <si>
    <t>POWX0478</t>
  </si>
  <si>
    <t>POWX0490</t>
  </si>
  <si>
    <t>POWX0520</t>
  </si>
  <si>
    <t>POWX0550</t>
  </si>
  <si>
    <t>POWX0561X</t>
  </si>
  <si>
    <t>POWX0650</t>
  </si>
  <si>
    <t>POWX0700T</t>
  </si>
  <si>
    <t>POWX0910</t>
  </si>
  <si>
    <t>POWX093</t>
  </si>
  <si>
    <t>POWX1110</t>
  </si>
  <si>
    <t>POWX1170</t>
  </si>
  <si>
    <t>POWX1175</t>
  </si>
  <si>
    <t>POWX1195</t>
  </si>
  <si>
    <t>POWX1230</t>
  </si>
  <si>
    <t>POWX1270</t>
  </si>
  <si>
    <t>POWX1310</t>
  </si>
  <si>
    <t>POWX131A</t>
  </si>
  <si>
    <t>POWX1350</t>
  </si>
  <si>
    <t>POWX1365MB</t>
  </si>
  <si>
    <t>POWX139</t>
  </si>
  <si>
    <t>POWX1410</t>
  </si>
  <si>
    <t>POWX143</t>
  </si>
  <si>
    <t>POWX1705</t>
  </si>
  <si>
    <t>POWX1721</t>
  </si>
  <si>
    <t>POWX1723</t>
  </si>
  <si>
    <t>POWX1725</t>
  </si>
  <si>
    <t>POWX1730</t>
  </si>
  <si>
    <t>POWX1735</t>
  </si>
  <si>
    <t>POWX1750</t>
  </si>
  <si>
    <t>POWX1760</t>
  </si>
  <si>
    <t>POWX1770</t>
  </si>
  <si>
    <t>POWX180</t>
  </si>
  <si>
    <t>POWX180A</t>
  </si>
  <si>
    <t>POWX180B</t>
  </si>
  <si>
    <t>POWX190A</t>
  </si>
  <si>
    <t>POWX204A</t>
  </si>
  <si>
    <t>POWX230</t>
  </si>
  <si>
    <t>POWX300B</t>
  </si>
  <si>
    <t>POWX305B</t>
  </si>
  <si>
    <t>POWX308</t>
  </si>
  <si>
    <t>POWX320</t>
  </si>
  <si>
    <t>POWX320A</t>
  </si>
  <si>
    <t>POWX321</t>
  </si>
  <si>
    <t>POWX321A</t>
  </si>
  <si>
    <t>POWX323A</t>
  </si>
  <si>
    <t>POWX324A</t>
  </si>
  <si>
    <t>POWX325</t>
  </si>
  <si>
    <t>POWX330</t>
  </si>
  <si>
    <t>POWX351</t>
  </si>
  <si>
    <t>POWX354</t>
  </si>
  <si>
    <t>POWX410</t>
  </si>
  <si>
    <t>POWX480</t>
  </si>
  <si>
    <t>POWX53300T</t>
  </si>
  <si>
    <t>POWX720</t>
  </si>
  <si>
    <t>POWX900</t>
  </si>
  <si>
    <t>POWX901</t>
  </si>
  <si>
    <t>POWX902</t>
  </si>
  <si>
    <t>POWX903</t>
  </si>
  <si>
    <t>POWX910</t>
  </si>
  <si>
    <t>POWXG1032</t>
  </si>
  <si>
    <t>POWXG2007</t>
  </si>
  <si>
    <t>POWXG30030</t>
  </si>
  <si>
    <t>POWXG30033</t>
  </si>
  <si>
    <t>POWXG30035</t>
  </si>
  <si>
    <t>POWXG7214</t>
  </si>
  <si>
    <t>POWXG7217</t>
  </si>
  <si>
    <t>POWXG90905</t>
  </si>
  <si>
    <t>POWXG90910</t>
  </si>
  <si>
    <t>POWXG90911</t>
  </si>
  <si>
    <t>POWXG90912</t>
  </si>
  <si>
    <t>POWXG90925</t>
  </si>
  <si>
    <t>POWXG90930</t>
  </si>
  <si>
    <t>POWEG4500</t>
  </si>
  <si>
    <t>POWACG1012</t>
  </si>
  <si>
    <t>POWE80080</t>
  </si>
  <si>
    <t>POWE80090</t>
  </si>
  <si>
    <t>POWE90400</t>
  </si>
  <si>
    <t>POWEG3010</t>
  </si>
  <si>
    <t>POWEG6015</t>
  </si>
  <si>
    <t>POWEG7010</t>
  </si>
  <si>
    <t>POWX0485</t>
  </si>
  <si>
    <t>POWXG60240</t>
  </si>
  <si>
    <t>POWXG60245</t>
  </si>
  <si>
    <t>POWXG60250</t>
  </si>
  <si>
    <t>POWXG90940</t>
  </si>
  <si>
    <t>POWXG90941</t>
  </si>
  <si>
    <t>POWXG9502</t>
  </si>
  <si>
    <t>POWXG9504</t>
  </si>
  <si>
    <t>POWXG9507</t>
  </si>
  <si>
    <t>POWXG9513</t>
  </si>
  <si>
    <t>POWXG9524</t>
  </si>
  <si>
    <t>POWXG9535</t>
  </si>
  <si>
    <t>POWXG9537</t>
  </si>
  <si>
    <t>POWXG9554</t>
  </si>
  <si>
    <t>POWXG9561</t>
  </si>
  <si>
    <t>POWXG9565</t>
  </si>
  <si>
    <t>POWXG9571</t>
  </si>
  <si>
    <t>POWXG9573</t>
  </si>
  <si>
    <t>POWXG9576</t>
  </si>
  <si>
    <t>POWX089</t>
  </si>
  <si>
    <t>POWX1347MC</t>
  </si>
  <si>
    <t>Índice</t>
  </si>
  <si>
    <t>TALLER</t>
  </si>
  <si>
    <t>3 Años de garantía</t>
  </si>
  <si>
    <t>JARDÍN</t>
  </si>
  <si>
    <t>VARIOS</t>
  </si>
  <si>
    <t>MAQUINARIA</t>
  </si>
  <si>
    <t>Gama POWOIL         Lubricantes</t>
  </si>
  <si>
    <t xml:space="preserve">Gama POWAIR         Aire comprimido y Compresores </t>
  </si>
  <si>
    <t>Gama ACCESORIOS Y CONSUMIBLES</t>
  </si>
  <si>
    <t>Gama BOMBAS GAMA AMARILLA        Bombas de agua Premium</t>
  </si>
  <si>
    <t>Gama POWXG       Hidrolimpiadoras Premium</t>
  </si>
  <si>
    <t>Cajetines metálicos</t>
  </si>
  <si>
    <t>Portamonedas</t>
  </si>
  <si>
    <t>Cajas fuertes</t>
  </si>
  <si>
    <t>Maletas</t>
  </si>
  <si>
    <t>6 meses de garantía</t>
  </si>
  <si>
    <t>Gama ACCESORIOS</t>
  </si>
  <si>
    <t>POWC1061</t>
  </si>
  <si>
    <t>POWC1071</t>
  </si>
  <si>
    <t>POWC2030</t>
  </si>
  <si>
    <t>POWC2060</t>
  </si>
  <si>
    <t>POWE10081</t>
  </si>
  <si>
    <t>POWE30040</t>
  </si>
  <si>
    <t>POWE90100</t>
  </si>
  <si>
    <t>POWE90600</t>
  </si>
  <si>
    <t>POWX0041LI</t>
  </si>
  <si>
    <t>POWX0260</t>
  </si>
  <si>
    <t>POWX0270</t>
  </si>
  <si>
    <t>POWX0280</t>
  </si>
  <si>
    <t>POWX0611</t>
  </si>
  <si>
    <t>POWX0614</t>
  </si>
  <si>
    <t>POWX0618</t>
  </si>
  <si>
    <t>POWX1021</t>
  </si>
  <si>
    <t>POWX1025</t>
  </si>
  <si>
    <t>POWX1331LI</t>
  </si>
  <si>
    <t>POWX1341</t>
  </si>
  <si>
    <t>POWX1346</t>
  </si>
  <si>
    <t>POWX1700</t>
  </si>
  <si>
    <t>POWP1010</t>
  </si>
  <si>
    <t>POWP1020</t>
  </si>
  <si>
    <t>POWP1030</t>
  </si>
  <si>
    <t>POWP2030</t>
  </si>
  <si>
    <t>POWP3010</t>
  </si>
  <si>
    <t>POWP3030</t>
  </si>
  <si>
    <t>POWP3060</t>
  </si>
  <si>
    <t>POWP4010</t>
  </si>
  <si>
    <t>POWP4020</t>
  </si>
  <si>
    <t>POWP5020</t>
  </si>
  <si>
    <t>POWP6050</t>
  </si>
  <si>
    <t>POWEW67900</t>
  </si>
  <si>
    <t>POWEW67902</t>
  </si>
  <si>
    <t>POWEW67904</t>
  </si>
  <si>
    <t>POWEW67906</t>
  </si>
  <si>
    <t>POWEW67912</t>
  </si>
  <si>
    <t>POWEW67915</t>
  </si>
  <si>
    <t>POWEW67920</t>
  </si>
  <si>
    <t>POWACW01</t>
  </si>
  <si>
    <t>POWEB1510</t>
  </si>
  <si>
    <t>POWEB1520</t>
  </si>
  <si>
    <t>POWEB2010</t>
  </si>
  <si>
    <t>POWEB2015</t>
  </si>
  <si>
    <t>POWEB2510</t>
  </si>
  <si>
    <t>POWEB2520</t>
  </si>
  <si>
    <t>POWEB2530</t>
  </si>
  <si>
    <t>POWEB3510</t>
  </si>
  <si>
    <t>POWEB4010</t>
  </si>
  <si>
    <t>POWEB4020</t>
  </si>
  <si>
    <t>POWEB5010</t>
  </si>
  <si>
    <t>POWEB5510</t>
  </si>
  <si>
    <t>POWEB9010</t>
  </si>
  <si>
    <t>POWEB9013</t>
  </si>
  <si>
    <t>POWEB9050</t>
  </si>
  <si>
    <t>POWDPTB01</t>
  </si>
  <si>
    <t>POWDPTB02</t>
  </si>
  <si>
    <t>POWACG1182</t>
  </si>
  <si>
    <t>POWEG63703</t>
  </si>
  <si>
    <t>POWXG3026</t>
  </si>
  <si>
    <t>POWXG6251</t>
  </si>
  <si>
    <t>POWXG6281</t>
  </si>
  <si>
    <t>POWXG6601</t>
  </si>
  <si>
    <t>POWXG7513</t>
  </si>
  <si>
    <t>POWXG7516</t>
  </si>
  <si>
    <t>POWXG9009</t>
  </si>
  <si>
    <t>POWXG90091</t>
  </si>
  <si>
    <t>POWXG90400</t>
  </si>
  <si>
    <t>POWXG90405</t>
  </si>
  <si>
    <t>POWXG90410</t>
  </si>
  <si>
    <t>POWXG90420</t>
  </si>
  <si>
    <t>POWXG90425</t>
  </si>
  <si>
    <t>POWXG90950</t>
  </si>
  <si>
    <t>KRTGR6703</t>
  </si>
  <si>
    <t>KRTGR6801</t>
  </si>
  <si>
    <t>KRTGR6802</t>
  </si>
  <si>
    <t>KRTGR6805</t>
  </si>
  <si>
    <t>KRTGR6808</t>
  </si>
  <si>
    <t>KRTGR6812</t>
  </si>
  <si>
    <t>KRTGR6816</t>
  </si>
  <si>
    <t>KRTGR7055</t>
  </si>
  <si>
    <t>KRTGR9001</t>
  </si>
  <si>
    <t>KRTGR9003</t>
  </si>
  <si>
    <t>KRTGR9005</t>
  </si>
  <si>
    <t>KRTGR9101</t>
  </si>
  <si>
    <t>KRTGR9201</t>
  </si>
  <si>
    <t>Gama KRTGR varios</t>
  </si>
  <si>
    <t>Gama POWC          Herramienta eléctrica bricolaje básico</t>
  </si>
  <si>
    <t>Gama POWC         Herramienta eléctrica bricolaje básico</t>
  </si>
  <si>
    <t>Gama POWE          Herramienta eléctrica bricolaje experto</t>
  </si>
  <si>
    <t>Gama POWE         Herramienta eléctrica bricolaje experto</t>
  </si>
  <si>
    <t>Gama POWEB        Herramienta a batería bricolaje experto</t>
  </si>
  <si>
    <t>Gama POWEB         Herramienta a batería bricolaje experto</t>
  </si>
  <si>
    <t>Gama POWX AMARILLA    Herramienta eléctrica bricolaje intensivo</t>
  </si>
  <si>
    <t>Gama POWDPG   Herramienta a batería jardín intensivo</t>
  </si>
  <si>
    <t xml:space="preserve">Gama POWP  Herramienta eléctrica profesional         </t>
  </si>
  <si>
    <t>Gama POWEG     Herramienta eléctrica jardín experto</t>
  </si>
  <si>
    <t>Gama POWXG AMARILLA      Herramienta eléctrica jardín intensivo</t>
  </si>
  <si>
    <t>Gama POWDPG    Herramienta a batería jardín intensivo</t>
  </si>
  <si>
    <t>3</t>
  </si>
  <si>
    <t>10</t>
  </si>
  <si>
    <t>POWDP4040</t>
  </si>
  <si>
    <t>POWDP4060</t>
  </si>
  <si>
    <t>POWDP7020</t>
  </si>
  <si>
    <t>POWDP7030</t>
  </si>
  <si>
    <t>POWDP7050</t>
  </si>
  <si>
    <t>POWDP7080</t>
  </si>
  <si>
    <t>POWDPG8020</t>
  </si>
  <si>
    <t>POWDPTB05</t>
  </si>
  <si>
    <t>POWACG1211</t>
  </si>
  <si>
    <t>POWACG1221</t>
  </si>
  <si>
    <t>POWACW02</t>
  </si>
  <si>
    <t>POWACW03</t>
  </si>
  <si>
    <t>POWACW04</t>
  </si>
  <si>
    <t>Gama POWPG       Maquinaria jardín Profesional</t>
  </si>
  <si>
    <t>POWPG10120</t>
  </si>
  <si>
    <t>POWPG10240</t>
  </si>
  <si>
    <t>POWPG10260</t>
  </si>
  <si>
    <t>POWPG20130</t>
  </si>
  <si>
    <t>POWPG20210</t>
  </si>
  <si>
    <t>POWPG30110</t>
  </si>
  <si>
    <t>POWPG30230</t>
  </si>
  <si>
    <t>POWPG40140</t>
  </si>
  <si>
    <t>POWPG40220</t>
  </si>
  <si>
    <t>POWPG60140</t>
  </si>
  <si>
    <t>POWX00405</t>
  </si>
  <si>
    <t>POWX00410</t>
  </si>
  <si>
    <t>POWX00425</t>
  </si>
  <si>
    <t>POWX00435</t>
  </si>
  <si>
    <t>POWX00445</t>
  </si>
  <si>
    <t>POWX00450</t>
  </si>
  <si>
    <t>POWX0331</t>
  </si>
  <si>
    <t>POWX0361</t>
  </si>
  <si>
    <t>POWX04761</t>
  </si>
  <si>
    <t>POWX0479</t>
  </si>
  <si>
    <t>POWX075100</t>
  </si>
  <si>
    <t>POWX07590</t>
  </si>
  <si>
    <t>POWX1382</t>
  </si>
  <si>
    <t>POWX1384</t>
  </si>
  <si>
    <t>POWX1386</t>
  </si>
  <si>
    <t>POWX146</t>
  </si>
  <si>
    <t>POWX153</t>
  </si>
  <si>
    <t>POWX155</t>
  </si>
  <si>
    <t>POWX1751</t>
  </si>
  <si>
    <t>POWX312A</t>
  </si>
  <si>
    <t>POWX3230</t>
  </si>
  <si>
    <t>POWX3230A</t>
  </si>
  <si>
    <t>POWXG50200</t>
  </si>
  <si>
    <t>POWXG50300</t>
  </si>
  <si>
    <t>POWXG50400</t>
  </si>
  <si>
    <t>POWXG6611</t>
  </si>
  <si>
    <t>Gama BOMBAS GAMA GRIS           Bombas de agua Brico</t>
  </si>
  <si>
    <t>Gama BOMBAS GAMA GRIS            Bombas de agua Brico</t>
  </si>
  <si>
    <t>POWXGSG2</t>
  </si>
  <si>
    <t>POWXGSG4</t>
  </si>
  <si>
    <t>POWC10200</t>
  </si>
  <si>
    <t>POWC1030</t>
  </si>
  <si>
    <t>POWC1051</t>
  </si>
  <si>
    <t>POWC20100</t>
  </si>
  <si>
    <t>POWC2020</t>
  </si>
  <si>
    <t>POWC40100</t>
  </si>
  <si>
    <t>POWC40200</t>
  </si>
  <si>
    <t>POWESET1</t>
  </si>
  <si>
    <t>POWESET2</t>
  </si>
  <si>
    <t>POWESET3</t>
  </si>
  <si>
    <t>POWESET4</t>
  </si>
  <si>
    <t>POWESET5</t>
  </si>
  <si>
    <t>POWX0069LI</t>
  </si>
  <si>
    <t>POWX0401</t>
  </si>
  <si>
    <t>POWX0441</t>
  </si>
  <si>
    <t>POWX0471</t>
  </si>
  <si>
    <t>POWX0481</t>
  </si>
  <si>
    <t>POWX0562</t>
  </si>
  <si>
    <t>POWX0562X</t>
  </si>
  <si>
    <t>POWX07595</t>
  </si>
  <si>
    <t>POWX07598</t>
  </si>
  <si>
    <t>POWX1179</t>
  </si>
  <si>
    <t>POWX11861</t>
  </si>
  <si>
    <t>POWX1190</t>
  </si>
  <si>
    <t>POWX1706</t>
  </si>
  <si>
    <t>POWX1724S</t>
  </si>
  <si>
    <t>POWX301B</t>
  </si>
  <si>
    <t>POWX3240</t>
  </si>
  <si>
    <t>POWX3240A</t>
  </si>
  <si>
    <t>POWDP6020</t>
  </si>
  <si>
    <t>POWDP6020A</t>
  </si>
  <si>
    <t>POWDP6040</t>
  </si>
  <si>
    <t>POWDP6050</t>
  </si>
  <si>
    <t>POWDP7070</t>
  </si>
  <si>
    <t>POWDP8015</t>
  </si>
  <si>
    <t>POWDP9021</t>
  </si>
  <si>
    <t>POWDP9037</t>
  </si>
  <si>
    <t>POWDP9040</t>
  </si>
  <si>
    <t>POWDP9051</t>
  </si>
  <si>
    <t>POWDP9062</t>
  </si>
  <si>
    <t>POWDP9064</t>
  </si>
  <si>
    <t>POWDPBAG01</t>
  </si>
  <si>
    <t>POWP6040</t>
  </si>
  <si>
    <t>POWAIR0114</t>
  </si>
  <si>
    <t>POWAIR0023</t>
  </si>
  <si>
    <t>POWEG10100</t>
  </si>
  <si>
    <t>POWEG10110</t>
  </si>
  <si>
    <t>POWEG5011</t>
  </si>
  <si>
    <t>POWXG1009</t>
  </si>
  <si>
    <t>POWXG10211</t>
  </si>
  <si>
    <t>POWXG10231</t>
  </si>
  <si>
    <t>POWXG20080</t>
  </si>
  <si>
    <t>POWXG20090</t>
  </si>
  <si>
    <t>POWXG30410</t>
  </si>
  <si>
    <t>POWXG30412</t>
  </si>
  <si>
    <t>POWXG4038</t>
  </si>
  <si>
    <t>POWXG6462</t>
  </si>
  <si>
    <t>POWDPG7052</t>
  </si>
  <si>
    <t>POWDPG7531</t>
  </si>
  <si>
    <t>POWDPG7536</t>
  </si>
  <si>
    <t>POWDPG7546</t>
  </si>
  <si>
    <t>POWDPG7551</t>
  </si>
  <si>
    <t>POWDPG7568</t>
  </si>
  <si>
    <t>POWDPG7570</t>
  </si>
  <si>
    <t>POWX075710S</t>
  </si>
  <si>
    <t>POWX075740DB</t>
  </si>
  <si>
    <t>POWX075750DB</t>
  </si>
  <si>
    <t>POWX13700</t>
  </si>
  <si>
    <t>POWX13800</t>
  </si>
  <si>
    <t>KRTGTH3025</t>
  </si>
  <si>
    <t>KRTGTH3050</t>
  </si>
  <si>
    <t>KRTGTR1625</t>
  </si>
  <si>
    <t>KRTGTR1650</t>
  </si>
  <si>
    <t>KRTGTR2025</t>
  </si>
  <si>
    <t>KRTGTR2050</t>
  </si>
  <si>
    <t>KRTGTR2425</t>
  </si>
  <si>
    <t>KRTGTR2450</t>
  </si>
  <si>
    <t>KRTGTR3025</t>
  </si>
  <si>
    <t>KRTGTR3050</t>
  </si>
  <si>
    <t>KRTGTT1625</t>
  </si>
  <si>
    <t>KRTGTT1650</t>
  </si>
  <si>
    <t>KRTGTT2025</t>
  </si>
  <si>
    <t>KRTGTT2050</t>
  </si>
  <si>
    <t>KRTGTT2425</t>
  </si>
  <si>
    <t>KRTGTT2450</t>
  </si>
  <si>
    <t>KRTGTT3025</t>
  </si>
  <si>
    <t>KRTGTT3050</t>
  </si>
  <si>
    <t>POWACG1212</t>
  </si>
  <si>
    <t>POWACG1231</t>
  </si>
  <si>
    <t>POWACG1241</t>
  </si>
  <si>
    <t>POWACG1261</t>
  </si>
  <si>
    <t>POWACG3041</t>
  </si>
  <si>
    <t>POWACG4212</t>
  </si>
  <si>
    <t>POWACG9010</t>
  </si>
  <si>
    <t>POWAIR0312</t>
  </si>
  <si>
    <t>POWC6021</t>
  </si>
  <si>
    <t>POWDP15200</t>
  </si>
  <si>
    <t>POWDP15210</t>
  </si>
  <si>
    <t>POWDP15220</t>
  </si>
  <si>
    <t>POWDP15600</t>
  </si>
  <si>
    <t>POWDP15630</t>
  </si>
  <si>
    <t>POWDP15640</t>
  </si>
  <si>
    <t>POWDP20100</t>
  </si>
  <si>
    <t>POWDP20150</t>
  </si>
  <si>
    <t>POWDP20160</t>
  </si>
  <si>
    <t>POWDP20400</t>
  </si>
  <si>
    <t>POWDP75100</t>
  </si>
  <si>
    <t>POWDP8031</t>
  </si>
  <si>
    <t>POWDPG7521</t>
  </si>
  <si>
    <t>POWDPG7526</t>
  </si>
  <si>
    <t>POWDPG75320</t>
  </si>
  <si>
    <t>POWDPG7541</t>
  </si>
  <si>
    <t>POWDPG75420</t>
  </si>
  <si>
    <t>POWEG40100</t>
  </si>
  <si>
    <t>POWEG9013</t>
  </si>
  <si>
    <t>POWP6081</t>
  </si>
  <si>
    <t>POWX075700</t>
  </si>
  <si>
    <t>POWX075730S</t>
  </si>
  <si>
    <t>POWX0841</t>
  </si>
  <si>
    <t>POWX11721</t>
  </si>
  <si>
    <t>POWX3000</t>
  </si>
  <si>
    <t>POWX3000B</t>
  </si>
  <si>
    <t>POWX322</t>
  </si>
  <si>
    <t>POWX322A</t>
  </si>
  <si>
    <t>POWXB10060</t>
  </si>
  <si>
    <t>POWXB20050</t>
  </si>
  <si>
    <t>POWXB30020</t>
  </si>
  <si>
    <t>POWXB30050</t>
  </si>
  <si>
    <t>POWXB40020</t>
  </si>
  <si>
    <t>POWXB50020</t>
  </si>
  <si>
    <t>POWXB90030</t>
  </si>
  <si>
    <t>POWXB90050</t>
  </si>
  <si>
    <t>POWXB90080</t>
  </si>
  <si>
    <t>POWXG1066</t>
  </si>
  <si>
    <t>POWXG2043</t>
  </si>
  <si>
    <t>POWXG72010</t>
  </si>
  <si>
    <t>Gama POWXB       Herramienta eléctrica a batería bricolaje intensivo</t>
  </si>
  <si>
    <t>Gama POWDP       Herramienta a batería bricolaje intensivo</t>
  </si>
  <si>
    <t>Gama POWP          Herramienta eléctrica profesional</t>
  </si>
  <si>
    <t xml:space="preserve">Gama POWAIR      Aire comprimido y Compresores </t>
  </si>
  <si>
    <t>Gama POWOIL       Lubricantes</t>
  </si>
  <si>
    <t>6</t>
  </si>
  <si>
    <t>Gama KRTGR       varios</t>
  </si>
  <si>
    <t xml:space="preserve">CAJAS FUERTES, PORTAMONEDAS Y MALETINES. </t>
  </si>
  <si>
    <t>KRT690020</t>
  </si>
  <si>
    <t>KRT690048</t>
  </si>
  <si>
    <t>KRT692048</t>
  </si>
  <si>
    <t>KRT691152</t>
  </si>
  <si>
    <t>KRT691200</t>
  </si>
  <si>
    <t>KRT691250</t>
  </si>
  <si>
    <t>KRT691300</t>
  </si>
  <si>
    <t>KRT691301</t>
  </si>
  <si>
    <t>KRT692007</t>
  </si>
  <si>
    <t>KRT692010</t>
  </si>
  <si>
    <t>KRT692012</t>
  </si>
  <si>
    <t>KRT692015</t>
  </si>
  <si>
    <t>KRT692019</t>
  </si>
  <si>
    <t>KRT692023</t>
  </si>
  <si>
    <t>KRT692030</t>
  </si>
  <si>
    <t>KRT640101B</t>
  </si>
  <si>
    <t>KRT640101S</t>
  </si>
  <si>
    <t>KRT640102B</t>
  </si>
  <si>
    <t>KRT640102S</t>
  </si>
  <si>
    <t>KRT640104S</t>
  </si>
  <si>
    <t>KRT640106B</t>
  </si>
  <si>
    <t>KRT640106S</t>
  </si>
  <si>
    <t>KRT640260S</t>
  </si>
  <si>
    <t>KRT640280S</t>
  </si>
  <si>
    <t>KRT640301B</t>
  </si>
  <si>
    <t>KRT640401B</t>
  </si>
  <si>
    <t>KRT640501B</t>
  </si>
  <si>
    <t>KRT640601B</t>
  </si>
  <si>
    <t>KRT640602B</t>
  </si>
  <si>
    <t>KRT640603B</t>
  </si>
  <si>
    <t>POWDP25300</t>
  </si>
  <si>
    <t>POWX4207</t>
  </si>
  <si>
    <t>POWX4203</t>
  </si>
  <si>
    <t>POWX4201</t>
  </si>
  <si>
    <t>POWX3400</t>
  </si>
  <si>
    <t>POWX07583</t>
  </si>
  <si>
    <t>POWX075720DB</t>
  </si>
  <si>
    <t>POWX04950</t>
  </si>
  <si>
    <t>POWXB10070</t>
  </si>
  <si>
    <t>POWDPG8060</t>
  </si>
  <si>
    <t>POWDPG80460</t>
  </si>
  <si>
    <t>POWDPG80400</t>
  </si>
  <si>
    <t>POWDPG7553</t>
  </si>
  <si>
    <t>POWDPG75385</t>
  </si>
  <si>
    <t>POWDPG75380</t>
  </si>
  <si>
    <t>POWDPG75270</t>
  </si>
  <si>
    <t>POWDP60810</t>
  </si>
  <si>
    <t>POWDP4070</t>
  </si>
  <si>
    <t>POWDP4050</t>
  </si>
  <si>
    <t>POWDP35170</t>
  </si>
  <si>
    <t>POWDP35150</t>
  </si>
  <si>
    <t>POWDP35100</t>
  </si>
  <si>
    <t>POWDP2560</t>
  </si>
  <si>
    <t>POWDP2550</t>
  </si>
  <si>
    <t>POWDP25200</t>
  </si>
  <si>
    <t>POWDP25110</t>
  </si>
  <si>
    <t>POWDP25100</t>
  </si>
  <si>
    <t>POWDP15100</t>
  </si>
  <si>
    <t>POWP6011</t>
  </si>
  <si>
    <t>POWP4071</t>
  </si>
  <si>
    <t>POWEG63705</t>
  </si>
  <si>
    <t>POWEG2010</t>
  </si>
  <si>
    <t>POWXG6650</t>
  </si>
  <si>
    <t>POWXG6212T</t>
  </si>
  <si>
    <t>POWXG2033</t>
  </si>
  <si>
    <t>POWACG1512</t>
  </si>
  <si>
    <t>POWACG1511</t>
  </si>
  <si>
    <t>POWACG1222</t>
  </si>
  <si>
    <t>POWXG90430</t>
  </si>
  <si>
    <t>POWXG90416</t>
  </si>
  <si>
    <t>KRT692005</t>
  </si>
  <si>
    <t>Gama POWPB       Herramienta a batería profesional</t>
  </si>
  <si>
    <t>POWPB90700</t>
  </si>
  <si>
    <t>POWPB90300</t>
  </si>
  <si>
    <t>POWPB90200</t>
  </si>
  <si>
    <t>POWPB90100</t>
  </si>
  <si>
    <t>POWPB80500</t>
  </si>
  <si>
    <t>POWPB40400</t>
  </si>
  <si>
    <t>POWPB30700</t>
  </si>
  <si>
    <t>POWPB30400</t>
  </si>
  <si>
    <t>POWPB30100</t>
  </si>
  <si>
    <t>POWPB20200</t>
  </si>
  <si>
    <t>POWPB10600</t>
  </si>
  <si>
    <t>POWPB10500</t>
  </si>
  <si>
    <t>POWPB10200</t>
  </si>
  <si>
    <t>POWXG9100</t>
  </si>
  <si>
    <t>11</t>
  </si>
  <si>
    <t>POWXG90980</t>
  </si>
  <si>
    <t>POWXG90972</t>
  </si>
  <si>
    <t>POWXG90971</t>
  </si>
  <si>
    <t>POWXG90970</t>
  </si>
  <si>
    <t>POWXG90960</t>
  </si>
  <si>
    <t>POWXG90951</t>
  </si>
  <si>
    <t>POWXBBOX10</t>
  </si>
  <si>
    <t>POWXB20030</t>
  </si>
  <si>
    <t>POWX147</t>
  </si>
  <si>
    <t>POWX1388</t>
  </si>
  <si>
    <t>POWX07588</t>
  </si>
  <si>
    <t>POWX075200</t>
  </si>
  <si>
    <t>POWX04960</t>
  </si>
  <si>
    <t>POWX00830</t>
  </si>
  <si>
    <t>POWX00501</t>
  </si>
  <si>
    <t>POWEG9020</t>
  </si>
  <si>
    <t>POWE80042</t>
  </si>
  <si>
    <t>POWE80041</t>
  </si>
  <si>
    <t>POWE80020</t>
  </si>
  <si>
    <t>POWE40051</t>
  </si>
  <si>
    <t>POWE20025</t>
  </si>
  <si>
    <t>POWDPG7576</t>
  </si>
  <si>
    <t>POWDP8035</t>
  </si>
  <si>
    <t>POWDP7060</t>
  </si>
  <si>
    <t>POWDP7010</t>
  </si>
  <si>
    <t>POWDP6030</t>
  </si>
  <si>
    <t>POWDP50700</t>
  </si>
  <si>
    <t>POWDP50400</t>
  </si>
  <si>
    <t>POWDP50300</t>
  </si>
  <si>
    <t>POWDP50200</t>
  </si>
  <si>
    <t>POWDP2580</t>
  </si>
  <si>
    <t>POWDP25400</t>
  </si>
  <si>
    <t>POWDP25310</t>
  </si>
  <si>
    <t>POWDP25260</t>
  </si>
  <si>
    <t>POWDP25230</t>
  </si>
  <si>
    <t>POWDP15680</t>
  </si>
  <si>
    <t>POWACG1251</t>
  </si>
  <si>
    <t>8-9</t>
  </si>
  <si>
    <t>Gama POWXB AMARILLA BATERÍA  -Sin Escobillas- Herramienta a batería bricolaje intensivo</t>
  </si>
  <si>
    <t>Gama POWPB -Sin Escobillas-  Herramienta a batería profesional</t>
  </si>
  <si>
    <t>Gama POWDP  Herramienta a batería bricolaje intensivo</t>
  </si>
  <si>
    <t>POWE20011</t>
  </si>
  <si>
    <t>POWE80015</t>
  </si>
  <si>
    <t>POWEBSET20</t>
  </si>
  <si>
    <t>POWEBSET21</t>
  </si>
  <si>
    <t>POWEBSET22</t>
  </si>
  <si>
    <t>POWEBSET29</t>
  </si>
  <si>
    <t>POWX1710</t>
  </si>
  <si>
    <t>POWX00408</t>
  </si>
  <si>
    <t>POWX00416</t>
  </si>
  <si>
    <t>POWX00420</t>
  </si>
  <si>
    <t>POWX00512</t>
  </si>
  <si>
    <t>POWX00840</t>
  </si>
  <si>
    <t>POWX00850</t>
  </si>
  <si>
    <t>POWX06250</t>
  </si>
  <si>
    <t>POWX075751DB</t>
  </si>
  <si>
    <t>POWX1197</t>
  </si>
  <si>
    <t>POWX195</t>
  </si>
  <si>
    <t>POWX2040</t>
  </si>
  <si>
    <t>POWX2090</t>
  </si>
  <si>
    <t>POWX2090A</t>
  </si>
  <si>
    <t>POWX2090B</t>
  </si>
  <si>
    <t>POWX3013</t>
  </si>
  <si>
    <t>POWX3018</t>
  </si>
  <si>
    <t>POWX3018A</t>
  </si>
  <si>
    <t>POWX4251</t>
  </si>
  <si>
    <t>POWX4255</t>
  </si>
  <si>
    <t>POWX4258</t>
  </si>
  <si>
    <t>POWDP75300</t>
  </si>
  <si>
    <t>POWDP77100</t>
  </si>
  <si>
    <t>POWDP9023</t>
  </si>
  <si>
    <t>POWDP9024</t>
  </si>
  <si>
    <t>POWDP9063</t>
  </si>
  <si>
    <t>POWDPSET12</t>
  </si>
  <si>
    <t>POWDPSET20</t>
  </si>
  <si>
    <t>POWEG6050</t>
  </si>
  <si>
    <t>POWEG63732</t>
  </si>
  <si>
    <t>POWEG63773X</t>
  </si>
  <si>
    <t>POWEG2005</t>
  </si>
  <si>
    <t>POWEG2030</t>
  </si>
  <si>
    <t>POWEG8013</t>
  </si>
  <si>
    <t>POWEG8050</t>
  </si>
  <si>
    <t>POWXG1045</t>
  </si>
  <si>
    <t>POWXG2018</t>
  </si>
  <si>
    <t>POWXG3020</t>
  </si>
  <si>
    <t>POWXG30405</t>
  </si>
  <si>
    <t>POWXG60240X</t>
  </si>
  <si>
    <t>POWXG60245X</t>
  </si>
  <si>
    <t>POWXG60250X</t>
  </si>
  <si>
    <t>POWXG72040</t>
  </si>
  <si>
    <t>POWDPG75561</t>
  </si>
  <si>
    <t>POWDPG75565</t>
  </si>
  <si>
    <t>POWDPG75610</t>
  </si>
  <si>
    <t>POWDPG75621</t>
  </si>
  <si>
    <t>POWACG440</t>
  </si>
  <si>
    <t>POWACG4400</t>
  </si>
  <si>
    <t>POWACG4411</t>
  </si>
  <si>
    <t>POWACG4412</t>
  </si>
  <si>
    <t>POWACG4421</t>
  </si>
  <si>
    <t>POWACG4422</t>
  </si>
  <si>
    <t>POWACG4431</t>
  </si>
  <si>
    <t>POWACG4432</t>
  </si>
  <si>
    <t>POWACG4441</t>
  </si>
  <si>
    <t>POWACG4442</t>
  </si>
  <si>
    <t>POWACG4451</t>
  </si>
  <si>
    <t>POWACG4452</t>
  </si>
  <si>
    <t>POWACG4461</t>
  </si>
  <si>
    <t>POWACG4462</t>
  </si>
  <si>
    <t>POWXG9540</t>
  </si>
  <si>
    <t>KRTGR67011</t>
  </si>
  <si>
    <t>KRTGR67013</t>
  </si>
  <si>
    <t>KRTGR67023</t>
  </si>
  <si>
    <t>KRTGR67027</t>
  </si>
  <si>
    <t>KRTGR6711</t>
  </si>
  <si>
    <t>KRTGR6713</t>
  </si>
  <si>
    <t>KRTGR6717</t>
  </si>
  <si>
    <t>KRTGR6720</t>
  </si>
  <si>
    <t>KRTGR6816B</t>
  </si>
  <si>
    <t>POWDPGSET31</t>
  </si>
  <si>
    <t>POWDPGSET32</t>
  </si>
  <si>
    <t>POWDPGSET33</t>
  </si>
  <si>
    <t>POWDPGSET34</t>
  </si>
  <si>
    <t>POWDPGSET36</t>
  </si>
  <si>
    <t>POWDPG80620</t>
  </si>
  <si>
    <t>POWDPG80621</t>
  </si>
  <si>
    <t>3-4-5-6</t>
  </si>
  <si>
    <t>8</t>
  </si>
  <si>
    <t>10-11</t>
  </si>
  <si>
    <t xml:space="preserve"> 3 Años de garantía</t>
  </si>
  <si>
    <t>POWE00020</t>
  </si>
  <si>
    <t>POWE00014</t>
  </si>
  <si>
    <t>POWEBSET27</t>
  </si>
  <si>
    <t>POWEBSET28</t>
  </si>
  <si>
    <t>POWDPSET14</t>
  </si>
  <si>
    <t>POWDPSET21</t>
  </si>
  <si>
    <t>POWDPSET22</t>
  </si>
  <si>
    <t>POWDPSET23</t>
  </si>
  <si>
    <t>POWDPSET24</t>
  </si>
  <si>
    <t>POWDPSET25</t>
  </si>
  <si>
    <t>POWDPSET26</t>
  </si>
  <si>
    <t>POWDPSET28</t>
  </si>
  <si>
    <t>POWDPSET29</t>
  </si>
  <si>
    <t>POWDPSET30</t>
  </si>
  <si>
    <t>POWDPSET31</t>
  </si>
  <si>
    <t>POWDPSET32</t>
  </si>
  <si>
    <t>POWX1199</t>
  </si>
  <si>
    <t>POWX1280</t>
  </si>
  <si>
    <t>POWX1800</t>
  </si>
  <si>
    <t>POWX195A</t>
  </si>
  <si>
    <t>POWX2300</t>
  </si>
  <si>
    <t>POWXJSS1</t>
  </si>
  <si>
    <t>POWXJSS2</t>
  </si>
  <si>
    <t>ILUMINACIÓN</t>
  </si>
  <si>
    <t>Gama POWLI     Iluminación Brico</t>
  </si>
  <si>
    <t>Gama WOCTA   Iluminación LED Profesional</t>
  </si>
  <si>
    <t>POWLI20211</t>
  </si>
  <si>
    <t>POWLI20311</t>
  </si>
  <si>
    <t>POWLI20210</t>
  </si>
  <si>
    <t>POWLI20300</t>
  </si>
  <si>
    <t>POWLI20310</t>
  </si>
  <si>
    <t>POWLI20501</t>
  </si>
  <si>
    <t>POWLI220</t>
  </si>
  <si>
    <t>POWLI226</t>
  </si>
  <si>
    <t>POWLI230</t>
  </si>
  <si>
    <t>POWLI23129</t>
  </si>
  <si>
    <t>POWLI23229</t>
  </si>
  <si>
    <t>POWLI240</t>
  </si>
  <si>
    <t>POWLI241</t>
  </si>
  <si>
    <t>POWLI260</t>
  </si>
  <si>
    <t>10 Años de garantía</t>
  </si>
  <si>
    <t>WOC100010</t>
  </si>
  <si>
    <t>WOC110000</t>
  </si>
  <si>
    <t>WOC110001</t>
  </si>
  <si>
    <t>WOC110003</t>
  </si>
  <si>
    <t>WOC200000</t>
  </si>
  <si>
    <t>WOC200010</t>
  </si>
  <si>
    <t>WOC210000</t>
  </si>
  <si>
    <t>WOC210001</t>
  </si>
  <si>
    <t>WOC210002</t>
  </si>
  <si>
    <t>WOC210003</t>
  </si>
  <si>
    <t>MANGUERA EXTENSIBLE 15 M</t>
  </si>
  <si>
    <t>5400338098123</t>
  </si>
  <si>
    <t>MANGUERA EXTENSIBLE 30 M</t>
  </si>
  <si>
    <t>5400338098130</t>
  </si>
  <si>
    <t>MANGUERA DE LATEX EXTENSIBLE 20 M</t>
  </si>
  <si>
    <t>5400338098147</t>
  </si>
  <si>
    <t>MANGUERA DE LATEX EXTENSIBLE 40 M</t>
  </si>
  <si>
    <t>5400338098154</t>
  </si>
  <si>
    <t>KIT DE MANGUERA FLEXIBLE 15M</t>
  </si>
  <si>
    <t>5400338077166</t>
  </si>
  <si>
    <t>5400338098499</t>
  </si>
  <si>
    <t>5400338098505</t>
  </si>
  <si>
    <t>5400338098512</t>
  </si>
  <si>
    <t>5400338095221</t>
  </si>
  <si>
    <t>PULVERIZADOR 1L</t>
  </si>
  <si>
    <t>5400338077203</t>
  </si>
  <si>
    <t>PULVERIZADOR A PRESIÓN 2L</t>
  </si>
  <si>
    <t>5400338077210</t>
  </si>
  <si>
    <t>SULFATADORA A PRESIÓN 5L</t>
  </si>
  <si>
    <t>5400338077227</t>
  </si>
  <si>
    <t>KRTGR6805V</t>
  </si>
  <si>
    <t xml:space="preserve">SULFATADORA PREVIA PRESIÓN 5L VITON </t>
  </si>
  <si>
    <t>5400338083198</t>
  </si>
  <si>
    <t>SULFATADORA A PRESIÓN  8L</t>
  </si>
  <si>
    <t>5400338077234</t>
  </si>
  <si>
    <t>KRTGR6808V</t>
  </si>
  <si>
    <t>SULFATADORA PREVIA PRESIÓN  8L VITON</t>
  </si>
  <si>
    <t>5400338083211</t>
  </si>
  <si>
    <t>PULVERIZADOR DE MOCHILA DE 12L</t>
  </si>
  <si>
    <t>5400338077241</t>
  </si>
  <si>
    <t>PULVERIZADOR TROLLEY A PRESIÓN 16L</t>
  </si>
  <si>
    <t>5400338077593</t>
  </si>
  <si>
    <t>PULVERIZADOR DE MOCHILA DE 16L</t>
  </si>
  <si>
    <t>5400338088933</t>
  </si>
  <si>
    <t>RECOGE HOJAS MANUAL</t>
  </si>
  <si>
    <t>5400338075759</t>
  </si>
  <si>
    <t>CARRITO ESPARCIDOR   450mm 12L</t>
  </si>
  <si>
    <t>5400338077258</t>
  </si>
  <si>
    <t>CARRO ESPARCIDOR ROT. 450mm 15L</t>
  </si>
  <si>
    <t>5400338077265</t>
  </si>
  <si>
    <t>ESPARCIDOR 23L</t>
  </si>
  <si>
    <t>5400338077272</t>
  </si>
  <si>
    <t>RODILLO PARA CÉSPED</t>
  </si>
  <si>
    <t>5400338077296</t>
  </si>
  <si>
    <t>CABALLETE PARA SERRAR TRONCOS</t>
  </si>
  <si>
    <t>5400338077302</t>
  </si>
  <si>
    <t>POWACG1271</t>
  </si>
  <si>
    <t>1 BOBINA POWXG3020/POWXG30405</t>
  </si>
  <si>
    <t>POWACG8015</t>
  </si>
  <si>
    <t>EXTRACTOR DE ACEITE 1.6L</t>
  </si>
  <si>
    <t>POWAIR1201</t>
  </si>
  <si>
    <t>DISCO DE CORTE 76MM (3PZS)</t>
  </si>
  <si>
    <t>POWDPG7572</t>
  </si>
  <si>
    <t>POWXG90408</t>
  </si>
  <si>
    <t>POWXG50551</t>
  </si>
  <si>
    <t>TALADRO PERCUTOR 600W</t>
  </si>
  <si>
    <t>5400338082818</t>
  </si>
  <si>
    <t>MARTILLO PERCUTOR 900W</t>
  </si>
  <si>
    <t>5400338082719</t>
  </si>
  <si>
    <t>TALADRO/ATORNILLADOR 12V</t>
  </si>
  <si>
    <t>5400338082702</t>
  </si>
  <si>
    <t>TALADRO/ATORNILLADOR 16V LITIO</t>
  </si>
  <si>
    <t>5400338078811</t>
  </si>
  <si>
    <t>TALADRO/ATORNILLADOR 20V LITIO</t>
  </si>
  <si>
    <t>5400338078828</t>
  </si>
  <si>
    <t>CALADORA 350W</t>
  </si>
  <si>
    <t>5400338082801</t>
  </si>
  <si>
    <t>SIERRA CIRCULAR 800W 140MM</t>
  </si>
  <si>
    <t>5400338082726</t>
  </si>
  <si>
    <t>SIERRA CIRCULAR 1200W 185MM</t>
  </si>
  <si>
    <t>5400338075360</t>
  </si>
  <si>
    <t>SIERRA SABLE 710W</t>
  </si>
  <si>
    <t>5400338075353</t>
  </si>
  <si>
    <t>LIJADORA ORBITAL 150W</t>
  </si>
  <si>
    <t>5400338082795</t>
  </si>
  <si>
    <t>LIJADORA DE MANO 130W</t>
  </si>
  <si>
    <t>5400338082832</t>
  </si>
  <si>
    <t>MEZCLADOR ELÉCTRICO 1050W</t>
  </si>
  <si>
    <t>5400338092589</t>
  </si>
  <si>
    <t>ATORNILLADOR 3.6V</t>
  </si>
  <si>
    <t>5400338098697</t>
  </si>
  <si>
    <t>5400338073045</t>
  </si>
  <si>
    <t>ATORNILLADOR 3.6V+ MALETÍN + ACCESORIOS</t>
  </si>
  <si>
    <t>5400338098703</t>
  </si>
  <si>
    <t>5400338072550</t>
  </si>
  <si>
    <t>TALADRO PERCUTOR 720W</t>
  </si>
  <si>
    <t>5400338072567</t>
  </si>
  <si>
    <t>TALADRO ELÉCTRICO PERCUTOR REV. 950W</t>
  </si>
  <si>
    <t>5400338073144</t>
  </si>
  <si>
    <t>5400338073151</t>
  </si>
  <si>
    <t>MARTILLO PERFORADOR 1600W</t>
  </si>
  <si>
    <t>5400338076374</t>
  </si>
  <si>
    <t>AMOLADORA ANGULAR 800W 115MM</t>
  </si>
  <si>
    <t>5400338097980</t>
  </si>
  <si>
    <t>AMOLADORA ANGULAR 900W 125MM</t>
  </si>
  <si>
    <t>5400338072598</t>
  </si>
  <si>
    <t>AMOLADORA ANGULAR 1200W 125MM</t>
  </si>
  <si>
    <t>5400338095115</t>
  </si>
  <si>
    <t>AMOLADORA ANGULAR 2200W 230MM</t>
  </si>
  <si>
    <t>5400338072604</t>
  </si>
  <si>
    <t>CALADORA 450W</t>
  </si>
  <si>
    <t>5400338073052</t>
  </si>
  <si>
    <t>CALADORA 710W</t>
  </si>
  <si>
    <t>5400338072659</t>
  </si>
  <si>
    <t>5400338072574</t>
  </si>
  <si>
    <t>MINI SIERRA CIRCULAR 500W 85MM</t>
  </si>
  <si>
    <t>5400338075384</t>
  </si>
  <si>
    <t>5400338072543</t>
  </si>
  <si>
    <t>LIJADORA ORBITAL 180W</t>
  </si>
  <si>
    <t>5400338072673</t>
  </si>
  <si>
    <t>LIJADORA DE MANO 140W</t>
  </si>
  <si>
    <t>5400338072680</t>
  </si>
  <si>
    <t>LIJADORA EXCÉNTRICA 450W</t>
  </si>
  <si>
    <t>5400338072697</t>
  </si>
  <si>
    <t>LIJADORA DE BANDA 1010W</t>
  </si>
  <si>
    <t>5400338073069</t>
  </si>
  <si>
    <t>LIJADORA TRIANGULAR 280W</t>
  </si>
  <si>
    <t>5400338094347</t>
  </si>
  <si>
    <t>PULIDOR DE ÁNGULOS 1200W</t>
  </si>
  <si>
    <t>5400338073267</t>
  </si>
  <si>
    <t>MULTIHERRAMIENTA OSCILANTE 300W</t>
  </si>
  <si>
    <t>5400338097324</t>
  </si>
  <si>
    <t>FRESADORA 1200W + 3 FRESAS</t>
  </si>
  <si>
    <t>5400338095108</t>
  </si>
  <si>
    <t>CEPILLO 900W</t>
  </si>
  <si>
    <t>5400338073175</t>
  </si>
  <si>
    <t>DECAPADOR 2000W</t>
  </si>
  <si>
    <t>5400338095481</t>
  </si>
  <si>
    <t>DECAPADOR 2000W 3 BOQUILLAS</t>
  </si>
  <si>
    <t>5400338095498</t>
  </si>
  <si>
    <t>RANURADORA DE PARED 1700W</t>
  </si>
  <si>
    <t>5400338073854</t>
  </si>
  <si>
    <t>MULTIHERRAMIENTA ROTATIVA 135W</t>
  </si>
  <si>
    <t>5400338073083</t>
  </si>
  <si>
    <t>MEZCLADOR ELÉCTRICO 1200W</t>
  </si>
  <si>
    <t>5400338072666</t>
  </si>
  <si>
    <t>ESMERILADORA DE BANCO 150W 150MM</t>
  </si>
  <si>
    <t>5400338074394</t>
  </si>
  <si>
    <t>ARRANCADOR 4-EN-1</t>
  </si>
  <si>
    <t>5400338073229</t>
  </si>
  <si>
    <t>BOLSA DE POLVO 5PCS POW0350/ POWE60015</t>
  </si>
  <si>
    <t>5400338075698</t>
  </si>
  <si>
    <t>GRAPAS 12MM POW735/736 1000X</t>
  </si>
  <si>
    <t>5400338073205</t>
  </si>
  <si>
    <t>SET ACCESORIOS 1820/X134/X1340/E80060</t>
  </si>
  <si>
    <t>5400338073199</t>
  </si>
  <si>
    <t>SET TALADRO/ATORNILLADOR 18V LITIO 2BATERÍA + 153 ACCESORIOS+ MALETÍN ALUMINIO</t>
  </si>
  <si>
    <t>5400338076442</t>
  </si>
  <si>
    <t>AMOLADORA ANGULAR 900W 125MM+ DISCOS +  MALETÍN ALUMINIO</t>
  </si>
  <si>
    <t>5400338076473</t>
  </si>
  <si>
    <t>CALADORA 710W+ SIERRAS + MALETÍN ALUMINIO</t>
  </si>
  <si>
    <t>5400338076480</t>
  </si>
  <si>
    <t>SET SIERRA CIRCULAR 1200W 185MM + 4 ACCESORIOS + MALETÍN ALUMINIO</t>
  </si>
  <si>
    <t>5400338076497</t>
  </si>
  <si>
    <t>SET LIJADORA DE MANO 140W+ 100 ACCESORIOS</t>
  </si>
  <si>
    <t>5400338076510</t>
  </si>
  <si>
    <t>TALADRO/ATORNILLADOR 18V (SIN BATERÍA)</t>
  </si>
  <si>
    <t>5400338075834</t>
  </si>
  <si>
    <t>TALADRO PERCUTOR/ATORNILLADOR 18V (SIN BATERÍA)</t>
  </si>
  <si>
    <t>5400338075841</t>
  </si>
  <si>
    <t>DESTORNILLADOR DE IMPACTO 18V  (SIN BATERÍA)</t>
  </si>
  <si>
    <t>5400338075865</t>
  </si>
  <si>
    <t>LLAVE DE IMPACTO INALÁMBRICA 18V (SIN BATERÍA</t>
  </si>
  <si>
    <t>5400338075858</t>
  </si>
  <si>
    <t>SIERRA SABLE 18V  (SIN BATERÍA)</t>
  </si>
  <si>
    <t>5400338076046</t>
  </si>
  <si>
    <t>SIERRA CIRCULAR 18V 165MM (SIN BATERÍA)</t>
  </si>
  <si>
    <t>5400338076039</t>
  </si>
  <si>
    <t>CALADORA 18V  (SIN BATERÍA)</t>
  </si>
  <si>
    <t>5400338076022</t>
  </si>
  <si>
    <t>AMOLADORA ANGULAR 18V 115MM(SIN BATERÍA)</t>
  </si>
  <si>
    <t>5400338076053</t>
  </si>
  <si>
    <t>LIJADORA EXCÉNTRICA 18V (SIN BATERÍA)</t>
  </si>
  <si>
    <t>5400338075933</t>
  </si>
  <si>
    <t>LIJADORA DE MANO 18V  (SIN BATERÍA)</t>
  </si>
  <si>
    <t>5400338075902</t>
  </si>
  <si>
    <t>BOMBA DE AIRE 18V (SIN BATERÍA)</t>
  </si>
  <si>
    <t>5400338075995</t>
  </si>
  <si>
    <t>PISTOLA DE PINTURA 18V (SIN BATERÍA)</t>
  </si>
  <si>
    <t>5400338076404</t>
  </si>
  <si>
    <t>BATERÍA 18V LITIO 1.5AH</t>
  </si>
  <si>
    <t>5400338075971</t>
  </si>
  <si>
    <t>BATERÍA 18V LITIO 3.0AH</t>
  </si>
  <si>
    <t>5400338075988</t>
  </si>
  <si>
    <t>CARGADOR 18V</t>
  </si>
  <si>
    <t>5400338075964</t>
  </si>
  <si>
    <t>TALADRO/ATORNILLADOR + SIERRA DE SABLE + LIJADORA DE MANO + BATERÍA 18V + CARGADOR</t>
  </si>
  <si>
    <t>5400338080906</t>
  </si>
  <si>
    <t>TALADRO + AMOLADORA ANGULAR + LLAVE DE IMPACTO + BATERÍA  18V + CARGADOR</t>
  </si>
  <si>
    <t>5400338080913</t>
  </si>
  <si>
    <t xml:space="preserve">TALADRO/ATORNILLADOR + BATERÍA 18V 1.5A + CARGADOR </t>
  </si>
  <si>
    <t>5400338081675</t>
  </si>
  <si>
    <t>TALADRO/ATORNILLADOR + LLAVE DE IMPACTO+ CALADORA + AMOLADORA + LIJADORA EXCÉNTRICA + BATERÍA 18V + CARGADOR +MALETÍN ALUMINIO</t>
  </si>
  <si>
    <t>5400338091124</t>
  </si>
  <si>
    <t>TALADRO/ATORNILLADOR + AMOLADORA + 2 BATERÍAS 18V+ CARGADOR</t>
  </si>
  <si>
    <t>5400338092206</t>
  </si>
  <si>
    <t xml:space="preserve">TALADRO/ATORNILLADOR + CALADORA + LIJADORA EXCÉNTRICA + BATERÍA 18V + CARGADOR </t>
  </si>
  <si>
    <t>5400338092343</t>
  </si>
  <si>
    <t>ATORNILLADOR 3.6V LI-IO + ACC</t>
  </si>
  <si>
    <t>5400338079702</t>
  </si>
  <si>
    <t>DESTORNILLADOR MULTIFUNCIONAL COMPACTO 3.6V</t>
  </si>
  <si>
    <t>5400338098437</t>
  </si>
  <si>
    <t>ATORNILLADOR 7.2V LI-IO</t>
  </si>
  <si>
    <t>5400338079450</t>
  </si>
  <si>
    <t>DESTORNILLADOR DE PRECISIÓN 4V</t>
  </si>
  <si>
    <t>5400338097393</t>
  </si>
  <si>
    <t>5400338076503</t>
  </si>
  <si>
    <t>ATORNILLADOR COMPACTO 4V</t>
  </si>
  <si>
    <t>5400338097577</t>
  </si>
  <si>
    <t>TALADRO/ATORNILLADOR 16V LITIO  + 2 BATERÍAS</t>
  </si>
  <si>
    <t>5400338079467</t>
  </si>
  <si>
    <t>TALADRO/ATORNILLADOR 20V LITIO + 2 BATERÍAS</t>
  </si>
  <si>
    <t>5400338079474</t>
  </si>
  <si>
    <t>TALADRO PERCUTOR/ATORNILLADOR 20V LITIO + 2 BATERÍAS</t>
  </si>
  <si>
    <t>5400338079481</t>
  </si>
  <si>
    <t>TALADRO PERCUTOR/ATORNILLADOR SIN ESCOBILLAS 20V + 2 BATERÍAS</t>
  </si>
  <si>
    <t>5400338079559</t>
  </si>
  <si>
    <t>TALADRO/ATORNILLADOR  20V + 3 BATERÍAS</t>
  </si>
  <si>
    <t>5400338094934</t>
  </si>
  <si>
    <t>TALADRO PERCUTOR/ATORNILLADOR SIN ESCOBILLAS +  2 BATERÍAS 20V</t>
  </si>
  <si>
    <t>5400338097799</t>
  </si>
  <si>
    <t xml:space="preserve">TALADRO/ATORNILLADOR 18V + 2 BATERÍAS </t>
  </si>
  <si>
    <t>5400338081149</t>
  </si>
  <si>
    <t>TALADRO/ATORNILLADOR  20V + 2 BATERÍAS- 134 ACC</t>
  </si>
  <si>
    <t>5400338094965</t>
  </si>
  <si>
    <t>TALADRO PERCUTOR 20V + BATERÍA + CARGADOR + 52 ACC.</t>
  </si>
  <si>
    <t>5400338097614</t>
  </si>
  <si>
    <t xml:space="preserve">TALADRO/ATORNILLADOR SIN ESCOBILLAS + 20V CARGADOR + 2 BATERÍAS + 78 ACC. </t>
  </si>
  <si>
    <t>5400338097850</t>
  </si>
  <si>
    <t>TALADRO PERCUTOR  REVERSIBLE 650W</t>
  </si>
  <si>
    <t>5400338076534</t>
  </si>
  <si>
    <t>TALADRO PERCUTOR 850W</t>
  </si>
  <si>
    <t>5400338076541</t>
  </si>
  <si>
    <t>TALADRO PERCUTOR 1050W</t>
  </si>
  <si>
    <t>5400338076558</t>
  </si>
  <si>
    <t>CALADORA 650W</t>
  </si>
  <si>
    <t>5400338079337</t>
  </si>
  <si>
    <t>CALADORA 810W</t>
  </si>
  <si>
    <t>5400338079344</t>
  </si>
  <si>
    <t>LIJADORA ORBITAL 260W</t>
  </si>
  <si>
    <t>5400338079368</t>
  </si>
  <si>
    <t>LIJADORA ORBITAL 330W</t>
  </si>
  <si>
    <t>5400338079375</t>
  </si>
  <si>
    <t>LIJADORA DE BANDA 950W</t>
  </si>
  <si>
    <t>5400338056338</t>
  </si>
  <si>
    <t>5400338079382</t>
  </si>
  <si>
    <t>PULIDORA DE ÁNGULOS 1200W</t>
  </si>
  <si>
    <t>5400338066641</t>
  </si>
  <si>
    <t>LIJADORA PARA PANELES DE YESO 710W 225MM</t>
  </si>
  <si>
    <t>5400338079948</t>
  </si>
  <si>
    <t>LIJADORA PARA PANELES DE YESO 710W  2-EN-1</t>
  </si>
  <si>
    <t>5400338068768</t>
  </si>
  <si>
    <t>LIJADORA PARA PAREDES</t>
  </si>
  <si>
    <t>5400338057175</t>
  </si>
  <si>
    <t>LIJADORA PARA PANELES DE YESO 1050W 225MM</t>
  </si>
  <si>
    <t>5400338079955</t>
  </si>
  <si>
    <t>LIJADORA DE MANO 220W</t>
  </si>
  <si>
    <t>5400338079351</t>
  </si>
  <si>
    <t>MULTILIJADORA 260W 3-EN-1</t>
  </si>
  <si>
    <t>5400338073618</t>
  </si>
  <si>
    <t>LIJADORA TRIANGULAR 300W</t>
  </si>
  <si>
    <t>5400338056314</t>
  </si>
  <si>
    <t>CEPILLO LIJADOR 310W</t>
  </si>
  <si>
    <t>5400338093876</t>
  </si>
  <si>
    <t>PULIDORA 120W 240MM</t>
  </si>
  <si>
    <t>5400338094941</t>
  </si>
  <si>
    <t>SIERRA CIRCULAR 1500W 185MM</t>
  </si>
  <si>
    <t>5400338057526</t>
  </si>
  <si>
    <t>SIERRA CIRCULAR 1800W 210MM</t>
  </si>
  <si>
    <t>5400338057533</t>
  </si>
  <si>
    <t>CARRIL DE GUÍA (2)</t>
  </si>
  <si>
    <t>5400338066597</t>
  </si>
  <si>
    <t>SIERRAS DE INCISIÓN 1200W</t>
  </si>
  <si>
    <t>5400338081125</t>
  </si>
  <si>
    <t xml:space="preserve">CARRILES GUÍA PARA SIERRA CIRCULAR POWX0562 </t>
  </si>
  <si>
    <t>5400338081095</t>
  </si>
  <si>
    <t>AMOLADORA ANGULAR DE 115MM 900W</t>
  </si>
  <si>
    <t>5400338075650</t>
  </si>
  <si>
    <t>AMOLADORA ANGULAR DE 125MM 1200W</t>
  </si>
  <si>
    <t>5400338075667</t>
  </si>
  <si>
    <t>AMOLADORA ANGULAR DE 230MM 2500W</t>
  </si>
  <si>
    <t>5400338075674</t>
  </si>
  <si>
    <t>AMOLADORA ANGULAR 750W 115MM + 2000W 230MM</t>
  </si>
  <si>
    <t>5400338095337</t>
  </si>
  <si>
    <t>RANURADORA DE PARED 1800W</t>
  </si>
  <si>
    <t>5400338062605</t>
  </si>
  <si>
    <t>SOPORTE CON RODILLO</t>
  </si>
  <si>
    <t>5400338052415</t>
  </si>
  <si>
    <t>BASE PARA INGLETADORA</t>
  </si>
  <si>
    <t>5400338080081</t>
  </si>
  <si>
    <t xml:space="preserve">BASE PARA INGLETADORA </t>
  </si>
  <si>
    <t>5400338095672</t>
  </si>
  <si>
    <t>INGLETADORA CORTE 1500W - 210MM</t>
  </si>
  <si>
    <t>5400338091582</t>
  </si>
  <si>
    <t>INGLETADORA CORTE TELESCÓPICO1600W - 210MM</t>
  </si>
  <si>
    <t>5400338091483</t>
  </si>
  <si>
    <t xml:space="preserve">INGLETADORA CORTE TELESC. CON BISEL DOBLE 1600W - </t>
  </si>
  <si>
    <t>5400338093142</t>
  </si>
  <si>
    <t>INGLETADORA CORTE TELESCÓPICA 2100W - 254MM</t>
  </si>
  <si>
    <t>5400338091599</t>
  </si>
  <si>
    <t>INGLETADORA CON BISEL DOBLE  BISEL TELESCÓPICA</t>
  </si>
  <si>
    <t>5400338091490</t>
  </si>
  <si>
    <t>5400338091506</t>
  </si>
  <si>
    <t>5400338097034</t>
  </si>
  <si>
    <t>INGLETADORA CON MESA SUPERIOR 2000W - 254MM</t>
  </si>
  <si>
    <t>5400338093869</t>
  </si>
  <si>
    <t>SIERRA DE MESA 800W-200MM</t>
  </si>
  <si>
    <t>5400338095719</t>
  </si>
  <si>
    <t>SIERRA DE MESA 1700W 210MM</t>
  </si>
  <si>
    <t>5400338080074</t>
  </si>
  <si>
    <t>SIERRA DE MESA 2000W - 250MM</t>
  </si>
  <si>
    <t>5400338090721</t>
  </si>
  <si>
    <t>5400338090738</t>
  </si>
  <si>
    <t>MEZCLADOR ELÉCTRICO 1600W</t>
  </si>
  <si>
    <t>5400338091339</t>
  </si>
  <si>
    <t>MEZCLADOR ELÉCTRICO 1600W DOBLE ROTACIÓN</t>
  </si>
  <si>
    <t>5400338074646</t>
  </si>
  <si>
    <t>FRESADORA 1200W + 6 FRESAS</t>
  </si>
  <si>
    <t>5400338057717</t>
  </si>
  <si>
    <t>FRESADORA 1500W +12 FRESAS</t>
  </si>
  <si>
    <t>5400338024719</t>
  </si>
  <si>
    <t>5400338076459</t>
  </si>
  <si>
    <t>5400338076466</t>
  </si>
  <si>
    <t>5400338056352</t>
  </si>
  <si>
    <t>MARTILLO PERFORADOR 750W SDS PLUS</t>
  </si>
  <si>
    <t>5400338068065</t>
  </si>
  <si>
    <t>MARTILLO PERCUTOR 1200W  SDS PLUS</t>
  </si>
  <si>
    <t>5400338092008</t>
  </si>
  <si>
    <t>MARTILLO PERFORADOR 1600W  SDS PLUS</t>
  </si>
  <si>
    <t>5400338068089</t>
  </si>
  <si>
    <t>MARTILLO PERCUTOR 1600W SDS MAX</t>
  </si>
  <si>
    <t>5400338082030</t>
  </si>
  <si>
    <t>MARTILLO DEMOLICIÓN 1700W HEX</t>
  </si>
  <si>
    <t>5400338090691</t>
  </si>
  <si>
    <t>MARTILLO DEMOLICIÓN 1600W SDS MAX</t>
  </si>
  <si>
    <t>5400338090714</t>
  </si>
  <si>
    <t>MARTILLO PERFORADOR 1500W  SDS PLUS</t>
  </si>
  <si>
    <t>5400338071737</t>
  </si>
  <si>
    <t>MARTILLO PERCUTOR 1500W  SDS PLUS</t>
  </si>
  <si>
    <t>5400338097270</t>
  </si>
  <si>
    <t>MARTILLO PERCUTOR 1500W + 17ACC  SDS PLUS</t>
  </si>
  <si>
    <t>5400338098550</t>
  </si>
  <si>
    <t>ESMERILADORA 350W 150mm</t>
  </si>
  <si>
    <t>5400338041457</t>
  </si>
  <si>
    <t>LIJADORA DE BANDA / ESMERILADORA DE BANCO 240W</t>
  </si>
  <si>
    <t>5400338068379</t>
  </si>
  <si>
    <t>ESMERILADORA DE BANCO CON EJE FLEXIBLE 120W</t>
  </si>
  <si>
    <t>5400338098802</t>
  </si>
  <si>
    <t>ENGALLETADORA  900W</t>
  </si>
  <si>
    <t>5400338068447</t>
  </si>
  <si>
    <t>HOJA DE SIERRA 100MMX22MM 6D</t>
  </si>
  <si>
    <t>5400338025358</t>
  </si>
  <si>
    <t>MULTIHERRAMIENTA OSCILANTE 18V LITIO</t>
  </si>
  <si>
    <t>5400338076350</t>
  </si>
  <si>
    <t>MULTIHERRAMIENTA ROTATIVA 200W+126ACC</t>
  </si>
  <si>
    <t>5400338076244</t>
  </si>
  <si>
    <t>5400338074400</t>
  </si>
  <si>
    <t>5400338074639</t>
  </si>
  <si>
    <t>AFILADORA MULTIFUNCIONES</t>
  </si>
  <si>
    <t>5400338055164</t>
  </si>
  <si>
    <t>MINI SIERRAS DE INCISIÓN 600W 85MM+GUÍA DE INGLETE</t>
  </si>
  <si>
    <t>5400338066573</t>
  </si>
  <si>
    <t>GRAPADORA - CLAVADORA 45W</t>
  </si>
  <si>
    <t>5400338091322</t>
  </si>
  <si>
    <t>GRAPADORA - CLAVADORA 50W</t>
  </si>
  <si>
    <t>5400338091315</t>
  </si>
  <si>
    <t>SOLDADOR 30W</t>
  </si>
  <si>
    <t>5400338079245</t>
  </si>
  <si>
    <t>SOLDADOR 60W</t>
  </si>
  <si>
    <t>5400338079252</t>
  </si>
  <si>
    <t>PISTOLA DE SOLDADURA 100W</t>
  </si>
  <si>
    <t>5400338079283</t>
  </si>
  <si>
    <t>SOLDADOR 4V</t>
  </si>
  <si>
    <t>5400338095139</t>
  </si>
  <si>
    <t>LIMA / LIJADORA DE BANDA 400W</t>
  </si>
  <si>
    <t>5400338060885</t>
  </si>
  <si>
    <t>MINI TRONZADORA DE METAL 600W</t>
  </si>
  <si>
    <t>5400338071867</t>
  </si>
  <si>
    <t>PISTOLA ENCOLADORA 78W</t>
  </si>
  <si>
    <t>5400338072154</t>
  </si>
  <si>
    <t>PISTOLA DE PEGAMENTO 25W</t>
  </si>
  <si>
    <t>5400338078989</t>
  </si>
  <si>
    <t>PISTOLA PARA PEGAMENTO 4V</t>
  </si>
  <si>
    <t>5400338095146</t>
  </si>
  <si>
    <t>TALADRO COLUMNA  350W</t>
  </si>
  <si>
    <t>5400338080685</t>
  </si>
  <si>
    <t>TALADRO COLUMNA  500W</t>
  </si>
  <si>
    <t>5400338080692</t>
  </si>
  <si>
    <t xml:space="preserve">BOMBA DE AIRE 18V </t>
  </si>
  <si>
    <t>5400338067075</t>
  </si>
  <si>
    <t>COMPRESOR 1100W + 5 ACC.  SIN ACEITE</t>
  </si>
  <si>
    <t>5400338052941</t>
  </si>
  <si>
    <t>COMPRESOR 1100W + 11 ACC.  SIN ACEITE</t>
  </si>
  <si>
    <t>5400338081569</t>
  </si>
  <si>
    <t>BOMBA AIRE 8V 3 BOQUILLAS</t>
  </si>
  <si>
    <t>5400338097317</t>
  </si>
  <si>
    <t>COMPRESOR 1100W 6L SIN ACEITE</t>
  </si>
  <si>
    <t>5400338064753</t>
  </si>
  <si>
    <t>COMPRESOR 1100W 12L SIN ACEITE</t>
  </si>
  <si>
    <t>5400338064784</t>
  </si>
  <si>
    <t>COMPRESOR SILENCIOSO 750W 6L+10 ACC.  SIN ACEITE 1,0Hp</t>
  </si>
  <si>
    <t>5400338082894</t>
  </si>
  <si>
    <t>COMPRESOR 1100W 24L SIN ACEITE</t>
  </si>
  <si>
    <t>5400338052972</t>
  </si>
  <si>
    <t>COMPRESOR 1100W 24L+6UDS SIN ACEITE</t>
  </si>
  <si>
    <t>5400338052989</t>
  </si>
  <si>
    <t>COMPRESOR 1500W 24L ACEITE</t>
  </si>
  <si>
    <t>5400338052996</t>
  </si>
  <si>
    <t>COMPRESOR 1500W 50L SIN ACEITE</t>
  </si>
  <si>
    <t>5400338052897</t>
  </si>
  <si>
    <t>COMPRESOR 1100W 50L +9P ACC. SIN ACEITE 2Pk</t>
  </si>
  <si>
    <t>5400338078255</t>
  </si>
  <si>
    <t>COMPRESOR 1500W 50L ACEITE</t>
  </si>
  <si>
    <t>5400338053009</t>
  </si>
  <si>
    <t>COMPRESOR 2200W 3CV 50L ACEITE</t>
  </si>
  <si>
    <t>5400338053016</t>
  </si>
  <si>
    <t>SIERRA DE BANDA 350W</t>
  </si>
  <si>
    <t>5400338038532</t>
  </si>
  <si>
    <t>5400338098314</t>
  </si>
  <si>
    <t>CINTA DE SIERRA 1425X6,25MM</t>
  </si>
  <si>
    <t>5400338038549</t>
  </si>
  <si>
    <t>CINTA DE SIERRA 3/8" 9.53MM</t>
  </si>
  <si>
    <t>5400338041006</t>
  </si>
  <si>
    <t>HOJAS POR POWX190</t>
  </si>
  <si>
    <t>5400338038563</t>
  </si>
  <si>
    <t>SIERRA MARQUETERÍA 120W</t>
  </si>
  <si>
    <t>5400338097973</t>
  </si>
  <si>
    <t>HOJAS DE SIERRA 10PCS - POWX195</t>
  </si>
  <si>
    <t>5400338098529</t>
  </si>
  <si>
    <t>CEPILLADORA 1500W - 200MM</t>
  </si>
  <si>
    <t>5400338097997</t>
  </si>
  <si>
    <t>JUEGO 2 HOJAS POWX204</t>
  </si>
  <si>
    <t>5400338038600</t>
  </si>
  <si>
    <t>COLECTOR DE POLVO Y VIRUTAS MÓVIL 550W</t>
  </si>
  <si>
    <t>5400338098000</t>
  </si>
  <si>
    <t>BOLSA DE POLVO BOLSA DE PLÁSTICO PARA EL POLVO</t>
  </si>
  <si>
    <t>5400338098079</t>
  </si>
  <si>
    <t>BOLSA DE POLVO BOLSA DE POLVO TEXTIL</t>
  </si>
  <si>
    <t>5400338098086</t>
  </si>
  <si>
    <t>CORTADOR DE AZULEJOS 750W</t>
  </si>
  <si>
    <t>5400338038655</t>
  </si>
  <si>
    <t>CORTADOR DE AZULEJOS 800W</t>
  </si>
  <si>
    <t>5400338098307</t>
  </si>
  <si>
    <t>ASPIRADOR DE CENIZAS 1000W - 15L</t>
  </si>
  <si>
    <t>5400338092909</t>
  </si>
  <si>
    <t>FILTRO DE CENIZAS POWX3000/POWX3010</t>
  </si>
  <si>
    <t>5400338092916</t>
  </si>
  <si>
    <t>FILTRO POWX300</t>
  </si>
  <si>
    <t>5400338066955</t>
  </si>
  <si>
    <t>ASPIRADOR DE CENIZAS 20L - 1600W</t>
  </si>
  <si>
    <t>5400338097805</t>
  </si>
  <si>
    <t>ASPIRADOR DE CENIZAS 20L - 1800W</t>
  </si>
  <si>
    <t>5400338097898</t>
  </si>
  <si>
    <t>FILTRO DE CENIZAS POWX3018</t>
  </si>
  <si>
    <t>5400338098338</t>
  </si>
  <si>
    <t>FILTRO DE CENIZAS POWX301</t>
  </si>
  <si>
    <t>5400338091117</t>
  </si>
  <si>
    <t>FILTRO POWX305 / POWX308</t>
  </si>
  <si>
    <t>5400338064548</t>
  </si>
  <si>
    <t>ASPIRADOR DE CENIZAS CON RUEDAS 1200W (20L)</t>
  </si>
  <si>
    <t>5400338052828</t>
  </si>
  <si>
    <t>FILTRO POWX312</t>
  </si>
  <si>
    <t>5400338079818</t>
  </si>
  <si>
    <t>ASPIRADOR HÚMEDO/SECO 800W</t>
  </si>
  <si>
    <t>5400338056529</t>
  </si>
  <si>
    <t>BOLSA DE POLVO 3PCS POWX320</t>
  </si>
  <si>
    <t>5400338056567</t>
  </si>
  <si>
    <t>ASPIRADOR HÚMEDO/SECO 1000W</t>
  </si>
  <si>
    <t>5400338056536</t>
  </si>
  <si>
    <t>BOLSA DE POLVO 3PCS POWX321</t>
  </si>
  <si>
    <t>5400338056574</t>
  </si>
  <si>
    <t>ASPIRADOR HÚMEDO/SECO 1000W - 15L</t>
  </si>
  <si>
    <t>5400338091865</t>
  </si>
  <si>
    <t>BOLSA DE POLVO 5PCS POWX322</t>
  </si>
  <si>
    <t>5400338091872</t>
  </si>
  <si>
    <t>ASPIRADOR HÚMEDO/SECO 1200W 20L</t>
  </si>
  <si>
    <t>5400338079733</t>
  </si>
  <si>
    <t>BOLSA DE POLVO 3PCS POWX3230</t>
  </si>
  <si>
    <t>5400338079795</t>
  </si>
  <si>
    <t>BOLSA DE POLVO 3PCS POWX323/ POWX325</t>
  </si>
  <si>
    <t>5400338056581</t>
  </si>
  <si>
    <t>ASPIRADOR HÚMEDO/SECO 1200W - 30L</t>
  </si>
  <si>
    <t>5400338081491</t>
  </si>
  <si>
    <t>BOLSA DE POLVO 3PCS POWX3240</t>
  </si>
  <si>
    <t>5400338081545</t>
  </si>
  <si>
    <t>BOLSA DE POLVO 3PCS POWX324</t>
  </si>
  <si>
    <t>5400338069666</t>
  </si>
  <si>
    <t>ASPIRADOR HÚMEDO/SECO 2X1200W</t>
  </si>
  <si>
    <t>5400338056550</t>
  </si>
  <si>
    <t>ADAPTADOR DE ASPIRACIÓN DE POLVO</t>
  </si>
  <si>
    <t>5400338073373</t>
  </si>
  <si>
    <t>VAPORIZADOR DE PAPEL PINTADO 2300W</t>
  </si>
  <si>
    <t>5400338094101</t>
  </si>
  <si>
    <t>PISTOLA DE PINTURA 130W</t>
  </si>
  <si>
    <t>5400338068898</t>
  </si>
  <si>
    <t>PISTOLA PULVERIZADORA HPLV 500W</t>
  </si>
  <si>
    <t>5400338068904</t>
  </si>
  <si>
    <t>5400338043031</t>
  </si>
  <si>
    <t>CARGADOR INTELIGENTE 35W/2A/60AH</t>
  </si>
  <si>
    <t>5400338094392</t>
  </si>
  <si>
    <t>CARGADOR INTELIGENTE 70W/4A/120AH</t>
  </si>
  <si>
    <t>5400338094408</t>
  </si>
  <si>
    <t>CARGADOR INTELIGENTE 160W/10A/200AH</t>
  </si>
  <si>
    <t>5400338094415</t>
  </si>
  <si>
    <t>ARRANCADOR DE COCHE 3-IN-1 500A/7500MAH/12V</t>
  </si>
  <si>
    <t>5400338097249</t>
  </si>
  <si>
    <t>ARRANCADOR DE COCHE 3-IN-1 700A/12000MAH/12V</t>
  </si>
  <si>
    <t>5400338097256</t>
  </si>
  <si>
    <t>ARRANCADOR DE COCHE 3-IN-1 1200A/16000MAH/12V</t>
  </si>
  <si>
    <t>5400338097263</t>
  </si>
  <si>
    <t>SOLDADOR ARCO ELECTRÓNICO 160A ACCESORIOS</t>
  </si>
  <si>
    <t>5400338071461</t>
  </si>
  <si>
    <t>5400338068805</t>
  </si>
  <si>
    <t>NIVEL LASER AUTONIVELABLE</t>
  </si>
  <si>
    <t>5400338031557</t>
  </si>
  <si>
    <t>POLIPASTO 500W 100/200KG</t>
  </si>
  <si>
    <t>5400338072109</t>
  </si>
  <si>
    <t>POLIPASTO ELÉCTRICO 200/400 KG 980W</t>
  </si>
  <si>
    <t>5400338072116</t>
  </si>
  <si>
    <t>POLIPASTO 1050W 300/600KG</t>
  </si>
  <si>
    <t>5400338072123</t>
  </si>
  <si>
    <t>POLIPASTO 1300W 400/800KG</t>
  </si>
  <si>
    <t>5400338072130</t>
  </si>
  <si>
    <t>SOPORTE PARA POLIPASTOS   750MM / 1.200MM</t>
  </si>
  <si>
    <t>5400338072147</t>
  </si>
  <si>
    <t xml:space="preserve">CALADORA 650W + JUEGO DE SIERRAS </t>
  </si>
  <si>
    <t>5400338098567</t>
  </si>
  <si>
    <t xml:space="preserve">CALADORA 810W + JUEGO DE SIERRAS </t>
  </si>
  <si>
    <t>5400338098574</t>
  </si>
  <si>
    <t>TALADRO PERCUTOR 20V SIN ESCOBILLAS</t>
  </si>
  <si>
    <t>5400338092879</t>
  </si>
  <si>
    <t>TALADRO PERCUTOR + 2 BATERÍAS 1.5AH + 362 ACCESORIOS.  SIN ESCOBILLAS</t>
  </si>
  <si>
    <t>5400338093968</t>
  </si>
  <si>
    <t>5400338095030</t>
  </si>
  <si>
    <t>AMOLADORA ANGULAR 20V 125MM + BATERÍA 4.0AH. SIN ESCOBILLAS</t>
  </si>
  <si>
    <t>5400338092787</t>
  </si>
  <si>
    <t>ATORNILLADOR DE IMPACTO 20V SIN ESCOBILLAS</t>
  </si>
  <si>
    <t>5400338092794</t>
  </si>
  <si>
    <t>LLAVE DE IMPACTO 20V SIN ESCOBILLAS</t>
  </si>
  <si>
    <t>5400338092800</t>
  </si>
  <si>
    <t>MULTIHERRAMIENTA OSCILANTE 20V SIN ESCOBILLAS</t>
  </si>
  <si>
    <t>5400338092862</t>
  </si>
  <si>
    <t>CALADORA 20V SIN ESCOBILLAS</t>
  </si>
  <si>
    <t>5400338092817</t>
  </si>
  <si>
    <t>BATERÍA 20V 2.0AH</t>
  </si>
  <si>
    <t>5400338092824</t>
  </si>
  <si>
    <t>BATERÍA 20V 4AH</t>
  </si>
  <si>
    <t>5400338092831</t>
  </si>
  <si>
    <t>CARGADOR 20V</t>
  </si>
  <si>
    <t>5400338092923</t>
  </si>
  <si>
    <t>SET TALADRO 20V+ MULTIHERRAMIENTA SIN ESCOBILLAS</t>
  </si>
  <si>
    <t>5400338092886</t>
  </si>
  <si>
    <t>TALADRO/ATORNILLADOR  20V (SIN BAT.)</t>
  </si>
  <si>
    <t>5400338092510</t>
  </si>
  <si>
    <t>TALADRO PERCUTOR 20V (SIN BATERÍA)</t>
  </si>
  <si>
    <t>5400338092442</t>
  </si>
  <si>
    <t>TALADRO PERCUTOR IMPACTO+ BATERÍA 20V + CARGADOR</t>
  </si>
  <si>
    <t>5400338092466</t>
  </si>
  <si>
    <t>TALADRO PERCUTOR 20V (SIN BATERÍA.) SIN ESCOBILLAS</t>
  </si>
  <si>
    <t>5400338092459</t>
  </si>
  <si>
    <t>MARTILLO PERCUTOR 20V (SIN BATERÍA)</t>
  </si>
  <si>
    <t>5400338092534</t>
  </si>
  <si>
    <t>5400338092527</t>
  </si>
  <si>
    <t>MARTILLO PERCUTOR SET +BATERÍA. 20V 2.0AH + CARGADOR</t>
  </si>
  <si>
    <t>5400338092701</t>
  </si>
  <si>
    <t>MARTILLO PERCUTOR SDS 40V (SIN BATERÍA.) SIN ESCOBILLA</t>
  </si>
  <si>
    <t>5400338094279</t>
  </si>
  <si>
    <t>ATORNILLADOR DE IMPACTO 20V 180NM (SIN BATERÍA)</t>
  </si>
  <si>
    <t>5400338092473</t>
  </si>
  <si>
    <t>LLAVE DE IMPACTO 20V 220NM (SIN BATERÍA)</t>
  </si>
  <si>
    <t>5400338092480</t>
  </si>
  <si>
    <t>LLAVE DE IMPACTO + BATERÍA 20V 2.0AH + CARGADOR</t>
  </si>
  <si>
    <t>5400338092497</t>
  </si>
  <si>
    <t>LLAVE DE IMPACTO 40V 350NM (SIN BATERÍA)</t>
  </si>
  <si>
    <t>5400338092503</t>
  </si>
  <si>
    <t>SIERRA SABLE 20V (SIN BATERÍA)</t>
  </si>
  <si>
    <t>5400338092930</t>
  </si>
  <si>
    <t>SIERRA SABLE +BATERÍA. 20V 2.0AH + CARGADOR</t>
  </si>
  <si>
    <t>5400338092954</t>
  </si>
  <si>
    <t>SIERRA CIRCULAR 20V (SIN BATERÍA.) 165MM</t>
  </si>
  <si>
    <t>5400338093364</t>
  </si>
  <si>
    <t>SIERRA CIRCULAR 40V (SIN BATERÍA.) 185MM</t>
  </si>
  <si>
    <t>5400338094286</t>
  </si>
  <si>
    <t>SIERRA CIRCULAR 40V (SIN BATERÍA) 190MM SIN ESCOBILLAS</t>
  </si>
  <si>
    <t>5400338094293</t>
  </si>
  <si>
    <t>CALADORA 20V (SIN BATERÍA)</t>
  </si>
  <si>
    <t>5400338092541</t>
  </si>
  <si>
    <t>CALADORA +BATERÍA 20V 2.0AH + CARGADOR</t>
  </si>
  <si>
    <t>5400338092695</t>
  </si>
  <si>
    <t>SIERRA DE INCISIÓN 20V 89MM</t>
  </si>
  <si>
    <t>5400338095870</t>
  </si>
  <si>
    <t>INGLETADORA CORTE 20V 210MM (SIN BATERÍA)</t>
  </si>
  <si>
    <t>5400338092374</t>
  </si>
  <si>
    <t xml:space="preserve">INGLETADORA TELESCÓPICA 20V 210MM (NO </t>
  </si>
  <si>
    <t>5400338092381</t>
  </si>
  <si>
    <t>SIERRA DE MESA 40V 210MM (SIN BATERÍA)</t>
  </si>
  <si>
    <t>5400338093456</t>
  </si>
  <si>
    <t>AMOLADORA ANGULAR 20V 115MM (SIN BATERÍA)</t>
  </si>
  <si>
    <t>5400338092718</t>
  </si>
  <si>
    <t>AMOLADORA ANGULAR 20V 115MM +BATERÍA 40V 2.5AH+CARGADOR</t>
  </si>
  <si>
    <t>5400338092725</t>
  </si>
  <si>
    <t>AMOLADORA ANGULAR 40V 125MM (SIN BATERÍA)</t>
  </si>
  <si>
    <t>5400338092732</t>
  </si>
  <si>
    <t>PULIDORA DE GAMUZA 20V 240MM (SIN BATERÍA)</t>
  </si>
  <si>
    <t>5400338080654</t>
  </si>
  <si>
    <t>CEPILLO 20V - ESCOBILLAS (SIN BATERÍA)</t>
  </si>
  <si>
    <t>5400338093746</t>
  </si>
  <si>
    <t>MULTIHERRAMIENTA OSCILANTE 20V (SIN BATERÍA)</t>
  </si>
  <si>
    <t>5400338079535</t>
  </si>
  <si>
    <t>PULIDOR DE ÁNGULOS 20V (SIN BATERÍA.) SIN ESCOBILLAS</t>
  </si>
  <si>
    <t>5400338093852</t>
  </si>
  <si>
    <t>LIJADORA DE MANO 20V (SIN BATERÍA)</t>
  </si>
  <si>
    <t>5400338094255</t>
  </si>
  <si>
    <t>LIJADORA ORBITAL 20V (SIN BATERÍA)</t>
  </si>
  <si>
    <t>5400338094262</t>
  </si>
  <si>
    <t>LIJADORA ORBITAL ALEATORIA 20V (SIN BATERÍA)</t>
  </si>
  <si>
    <t>5400338095856</t>
  </si>
  <si>
    <t>LIJADORA DE BANDA 20V (SIN BATERÍA)</t>
  </si>
  <si>
    <t>5400338095863</t>
  </si>
  <si>
    <t>ASPIRADOR DE CENIZAS (20L) 20V (SIN BATERÍA)</t>
  </si>
  <si>
    <t>5400338081248</t>
  </si>
  <si>
    <t>FILTRO POWDP6020</t>
  </si>
  <si>
    <t>5400338082252</t>
  </si>
  <si>
    <t xml:space="preserve">ASPIRADOR DE MANO 20V (SIN BATERÍA.) </t>
  </si>
  <si>
    <t>5400338094491</t>
  </si>
  <si>
    <t>ASPIRADOR HÚMEDO/SECO 20V 20L (SIN BATERÍA)</t>
  </si>
  <si>
    <t>5400338081750</t>
  </si>
  <si>
    <t>ASPIRADOR HÚMEDO/SECO 20V 30L (SIN BATERÍA)</t>
  </si>
  <si>
    <t>5400338081767</t>
  </si>
  <si>
    <t>MÁQUINA DE CAFÉ 40V (SIN BATERÍA)</t>
  </si>
  <si>
    <t>5400338093791</t>
  </si>
  <si>
    <t>GRAPADORA - CLAVADORA 20V (SIN BATERÍA.)</t>
  </si>
  <si>
    <t>5400338095986</t>
  </si>
  <si>
    <t>BOMBA DE PRESIÓN 20V (SIN BATERÍA)</t>
  </si>
  <si>
    <t>5400338079573</t>
  </si>
  <si>
    <t>INFLADOR/DESINFLADOR 20V + 220V (SIN BATERÍA)</t>
  </si>
  <si>
    <t>5400338079689</t>
  </si>
  <si>
    <t>PISTOLA SILICONA 20V (NO-BATERÍA)</t>
  </si>
  <si>
    <t>5400338079603</t>
  </si>
  <si>
    <t>SOLDADOR 20V (SIN BATERÍA)</t>
  </si>
  <si>
    <t>5400338095979</t>
  </si>
  <si>
    <t>COMPRESOR 40V (SIN BATERÍA)</t>
  </si>
  <si>
    <t>5400338087226</t>
  </si>
  <si>
    <t>MEZCLADOR ELÉCTRICO 20V (SIN BATERÍA)</t>
  </si>
  <si>
    <t>5400338079542</t>
  </si>
  <si>
    <t>CORTADOR DE AZULEJOS 20V 110MM (SIN BATERÍA)</t>
  </si>
  <si>
    <t>5400338092251</t>
  </si>
  <si>
    <t>MULTIHERRAMIENTA ROTATIVA 20V</t>
  </si>
  <si>
    <t>5400338098321</t>
  </si>
  <si>
    <t>ENGALLETADORA 40V (SIN BATERÍA)</t>
  </si>
  <si>
    <t>5400338095894</t>
  </si>
  <si>
    <t>VENTILADOR 20V (SIN BATERÍA)</t>
  </si>
  <si>
    <t>5400338083235</t>
  </si>
  <si>
    <t>FOCO PORTÁTIL 20V (SIN BATERÍA)</t>
  </si>
  <si>
    <t>5400338092183</t>
  </si>
  <si>
    <t>PROYECTOR LED PORTÁTIL  40V  220-240V2X20W</t>
  </si>
  <si>
    <t>5400338095061</t>
  </si>
  <si>
    <t>BATERÍA 20V 2.0AH (HERRAMIENTAS DE 20V)</t>
  </si>
  <si>
    <t>5400338083242</t>
  </si>
  <si>
    <t>BATERÍA 20V 3.0AH (HERRAMIENTAS DE 20V)</t>
  </si>
  <si>
    <t>5400338097300</t>
  </si>
  <si>
    <t>BATERÍA 20V 4.0AH (HERRAMIENTAS DE 20V)</t>
  </si>
  <si>
    <t>5400338097287</t>
  </si>
  <si>
    <t>BATERÍA 40V 5.0/2.5AH (HERRAMIENTAS 20V &amp; 40V)</t>
  </si>
  <si>
    <t>5400338083259</t>
  </si>
  <si>
    <t>BATERÍA 40V 8.0/4.0AH (HERRAMIENTAS 20V &amp; 40V)</t>
  </si>
  <si>
    <t>5400338083266</t>
  </si>
  <si>
    <t>CARGADOR 4.0A (20V &amp; 40V BATERÍAS)</t>
  </si>
  <si>
    <t>5400338083273</t>
  </si>
  <si>
    <t>BATERÍA Y CARGADOR 20V 2.0AH (HERRAMIENTAS 20V)</t>
  </si>
  <si>
    <t>5400338090905</t>
  </si>
  <si>
    <t>BATERÍA Y CARGADOR 20V 3.0AH (HERRAMIENTAS DE 20V)</t>
  </si>
  <si>
    <t>5400338097294</t>
  </si>
  <si>
    <t>BATERÍA Y CARGADOR 40V 5.0/2.5AH  (HERRAMIENTAS 20V &amp; 40V)</t>
  </si>
  <si>
    <t>5400338090912</t>
  </si>
  <si>
    <t>BOLSA DE HERRAMIENTAS DUAL POWER</t>
  </si>
  <si>
    <t>5400338082245</t>
  </si>
  <si>
    <t>LLAVE DE IMPACTO 350NM+ BATERÍA 40V  2.5AH+ CARGADOR</t>
  </si>
  <si>
    <t>5400338080944</t>
  </si>
  <si>
    <t>CALADORA + BATERÍA 20V + CARGADOR</t>
  </si>
  <si>
    <t>5400338080968</t>
  </si>
  <si>
    <t>SIERRA CIRCULAR+ BATERÍA 40V 2.5AH + CARGADOR</t>
  </si>
  <si>
    <t>5400338081002</t>
  </si>
  <si>
    <t>AMOLADORA ANGULAR 115MM+BATERÍA 20V 2.0AH+CARGADOR</t>
  </si>
  <si>
    <t>5400338095269</t>
  </si>
  <si>
    <t>LLAVE DE IMPACTO +BATERÍA 20V 2.0AH + CARGADOR. + LLAVES DE VASO</t>
  </si>
  <si>
    <t>5400338096822</t>
  </si>
  <si>
    <t>TALADRO PERCUTOR + BATERÍA 20V 2.0AH+ CARGADOR+ JUEGO BROCAS+ JUEGO PUNTAS</t>
  </si>
  <si>
    <t>5400338097584</t>
  </si>
  <si>
    <t>TALADRO PERCUTOR + 2 BATERÍAS 20V 2.0AH+ CARGADOR</t>
  </si>
  <si>
    <t>5400338097591</t>
  </si>
  <si>
    <t>TALADRO PERCUTOR + 2 BATERÍAS 20V 2.0AH+ CARGADOR+ JUEGO BROCAS</t>
  </si>
  <si>
    <t>5400338097607</t>
  </si>
  <si>
    <t>5400338097768</t>
  </si>
  <si>
    <t>CALADORA +BATERÍA 20V 2.0AH+ CARGADOR + JUEGO DE SIERRAS</t>
  </si>
  <si>
    <t>5400338097638</t>
  </si>
  <si>
    <t>SIERRA SABLE + BATERÍA.20V 2.0AH+ CARGADOR+ JUEGO DE SIERRAS</t>
  </si>
  <si>
    <t>5400338097645</t>
  </si>
  <si>
    <t>AMOLADORA ANGULAR + BATERÍA 40V 5.0AH + CARGADOR + 2 DISCOS DE CORTE</t>
  </si>
  <si>
    <t>5400338097652</t>
  </si>
  <si>
    <t>SET DE HERRAMIENTAS 7 PIEZAS (TALADRO PERCUTOR+ AMOLADORA ANGULAR + SIERRA CIRCULAR+ 2 BATERÍAS 20V+ CARGADOR + BOLSA DUAL POWER)</t>
  </si>
  <si>
    <t>5400338097669</t>
  </si>
  <si>
    <t>SET DE HERRAMIENTAS 10 PIEZAS (TALADRO PERCUTOR+ AMOLADORA ANGULAR + SIERRA CIRCULAR+ CALADORA + LIJADORA DE MANO+ 2 BATERÍAS 20V+ CARGADOR + BOLSA DUAL POWER</t>
  </si>
  <si>
    <t>5400338097676</t>
  </si>
  <si>
    <t>CAJA DE HERRAMIENTAS MEDIANA</t>
  </si>
  <si>
    <t>5400338076633</t>
  </si>
  <si>
    <t>CAJA DE HERRAMIENTAS GRANDE</t>
  </si>
  <si>
    <t>5400338076640</t>
  </si>
  <si>
    <t>MALETÍN PARA BATERÍAS DUAL POWER 20V/40V</t>
  </si>
  <si>
    <t>5400338079207</t>
  </si>
  <si>
    <t>AMOLADORA ANGULAR 720W 115MM</t>
  </si>
  <si>
    <t>5400338077289</t>
  </si>
  <si>
    <t>AMOLADORA ANGULAR 850W 125MM</t>
  </si>
  <si>
    <t>5400338077319</t>
  </si>
  <si>
    <t>AMOLADORA ANGULAR 2300W 230MM</t>
  </si>
  <si>
    <t>5400338077401</t>
  </si>
  <si>
    <t>5400338076954</t>
  </si>
  <si>
    <t>MARTILLO PERCUTOR 800W SDS PLUS</t>
  </si>
  <si>
    <t>5400338077050</t>
  </si>
  <si>
    <t>MARTILLO PERCUTOR  38MM 1050W SDS MAX</t>
  </si>
  <si>
    <t>5400338077067</t>
  </si>
  <si>
    <t>5400338077081</t>
  </si>
  <si>
    <t>SIERRA CIRCULAR 1300W 190MM</t>
  </si>
  <si>
    <t>5400338077364</t>
  </si>
  <si>
    <t>SIERRA CIRCULAR 2000W 235MM</t>
  </si>
  <si>
    <t>5400338077371</t>
  </si>
  <si>
    <t>5400338093296</t>
  </si>
  <si>
    <t>LIJADORA ORBITAL 250W</t>
  </si>
  <si>
    <t>5400338076978</t>
  </si>
  <si>
    <t>CEPILLO 910W</t>
  </si>
  <si>
    <t>5400338094224</t>
  </si>
  <si>
    <t>MEZCLADOR ELÉCTRICO 1800W</t>
  </si>
  <si>
    <t>5400338080821</t>
  </si>
  <si>
    <t>FRESADORA 2100W</t>
  </si>
  <si>
    <t>5400338077326</t>
  </si>
  <si>
    <t>5400338092190</t>
  </si>
  <si>
    <t>TALADRO PERCUTOR SIN ESCOBILLAS 20V (SIN BATERÍA)</t>
  </si>
  <si>
    <t>5400338088780</t>
  </si>
  <si>
    <t>ATORNILLADOR DE IMPACTO SIN ESCOBILLAS  20V (SIN BATERÍA)</t>
  </si>
  <si>
    <t>5400338088797</t>
  </si>
  <si>
    <t>LLAVE DE IMPACTO SIN ESCOBILLAS  20V (SIN BATERÍA)</t>
  </si>
  <si>
    <t>5400338088803</t>
  </si>
  <si>
    <t>AMOLADORA ANGULAR 20V - 125MM (SIN BATERÍA.)</t>
  </si>
  <si>
    <t>5400338088810</t>
  </si>
  <si>
    <t>CALADORA SIN ESCOBILLAS 20V (SIN BATERÍA)</t>
  </si>
  <si>
    <t>5400338089077</t>
  </si>
  <si>
    <t>SIERRA SABLE SIN ESCOBILLAS  20V (SIN BATERÍA)</t>
  </si>
  <si>
    <t>5400338091896</t>
  </si>
  <si>
    <t>SIERRA CIRCULAR SIN ESCOBILLAS  20V - 185MM (SIN BATERÍA)</t>
  </si>
  <si>
    <t>5400338089084</t>
  </si>
  <si>
    <t>PULIDOR DE ÁNGULOS SIN ESCOBILLAS  20V - 180MM (SIN BATERÍA)</t>
  </si>
  <si>
    <t>5400338088827</t>
  </si>
  <si>
    <t>LÁMPARA DE INSPECCIÓN  20V (SIN BATERÍA)</t>
  </si>
  <si>
    <t>5400338088834</t>
  </si>
  <si>
    <t>BATERÍA 20V LITIO SAMSUNG 2.0AH</t>
  </si>
  <si>
    <t>5400338088841</t>
  </si>
  <si>
    <t>BATERÍA 20V LITIO SAMSUNG 4.0AH</t>
  </si>
  <si>
    <t>5400338088858</t>
  </si>
  <si>
    <t>BATERÍA 20V LITIO SAMSUNG 6.0 AH</t>
  </si>
  <si>
    <t>5400338088865</t>
  </si>
  <si>
    <t>CARGADOR  20V</t>
  </si>
  <si>
    <t>5400338088872</t>
  </si>
  <si>
    <t xml:space="preserve">SET LLAVE DE IMPACTO NEUMÁTICA 1/2"  </t>
  </si>
  <si>
    <t>5400338040979</t>
  </si>
  <si>
    <t>KIT AMOLADORA NEUMÁTICA+ 16 ACC.</t>
  </si>
  <si>
    <t>5400338053115</t>
  </si>
  <si>
    <t>HERRAMIENTA NEUMÁTICA DE CORTE</t>
  </si>
  <si>
    <t>5400338053146</t>
  </si>
  <si>
    <t>LIJADORA ORBITAL DE AIRE</t>
  </si>
  <si>
    <t>5400338053139</t>
  </si>
  <si>
    <t>PISTOLA NEUMÁTICA DE ARENA</t>
  </si>
  <si>
    <t>5400338053351</t>
  </si>
  <si>
    <t xml:space="preserve">SET MARTILLO / CINCEL NEUMÁTICO  </t>
  </si>
  <si>
    <t>5400338040993</t>
  </si>
  <si>
    <t xml:space="preserve">SET ACCESORIOS COMPRESOR BÁSICO  </t>
  </si>
  <si>
    <t>5400338041020</t>
  </si>
  <si>
    <t xml:space="preserve">SET ACCESORIOS COMPRESOR 25 PCS PREMIUM  </t>
  </si>
  <si>
    <t>5400338041037</t>
  </si>
  <si>
    <t>PISTOLA DE HINCHADO NEUMÁTICO + 13PCS</t>
  </si>
  <si>
    <t>5400338088889</t>
  </si>
  <si>
    <t xml:space="preserve">PISTOLA DE HINCHADO CON MANÓMETRO  </t>
  </si>
  <si>
    <t>5400338041044</t>
  </si>
  <si>
    <t xml:space="preserve">SET 3 BOQUILLAS DE HINCHADO  </t>
  </si>
  <si>
    <t>5400338041051</t>
  </si>
  <si>
    <t>PISTOLA PARA INFLAR PROFESIONAL + MANÓMETRO</t>
  </si>
  <si>
    <t>5400338053108</t>
  </si>
  <si>
    <t>PISTOLA DE SOPLETEAR NEUMÁTICA PICO 2,5CM</t>
  </si>
  <si>
    <t>5400338041068</t>
  </si>
  <si>
    <t>PISTOLA DE SOPLETEAR NEUMÁTICA PICO 10CM</t>
  </si>
  <si>
    <t>5400338041075</t>
  </si>
  <si>
    <t xml:space="preserve">PISTOLA PINTURA POR GRAVEDAD (400CC)  </t>
  </si>
  <si>
    <t>5400338041082</t>
  </si>
  <si>
    <t xml:space="preserve">PISTOLA PINTURA POR ASPIRACIÓN (750CC)  </t>
  </si>
  <si>
    <t>5400338041099</t>
  </si>
  <si>
    <t>SET CINCELES NEUMÁTICOS 4 PIEZAS</t>
  </si>
  <si>
    <t>5400338052330</t>
  </si>
  <si>
    <t>RESORTE PARA CINCEL NEUMÁTICO</t>
  </si>
  <si>
    <t>5400338052323</t>
  </si>
  <si>
    <t>PISTOLA DE PINTAR 600CC</t>
  </si>
  <si>
    <t>5400338053153</t>
  </si>
  <si>
    <t>PISTOLA DE PINTAR 1000CC</t>
  </si>
  <si>
    <t>5400338053160</t>
  </si>
  <si>
    <t>ARENA DE ALUMINIO OXIDO</t>
  </si>
  <si>
    <t>5400338055010</t>
  </si>
  <si>
    <t>PISTOLA PARA RECUBRIMIENTO</t>
  </si>
  <si>
    <t>5400338059100</t>
  </si>
  <si>
    <t>PISTOLA DE LAVADO NEUMÁTICA 750ml</t>
  </si>
  <si>
    <t>5400338082900</t>
  </si>
  <si>
    <t>5 PIEZAS ABRASIVAS CERÁMICAS</t>
  </si>
  <si>
    <t>5400338053177</t>
  </si>
  <si>
    <t>5X DISCO EXCÉNTRICO Ø150 G60</t>
  </si>
  <si>
    <t>5400338053320</t>
  </si>
  <si>
    <t>5X DISCO EXCÉNTRICO Ø150 G120</t>
  </si>
  <si>
    <t>5400338053337</t>
  </si>
  <si>
    <t>5X DISCO EXCÉNTRICO Ø150 G240</t>
  </si>
  <si>
    <t>5400338053344</t>
  </si>
  <si>
    <t xml:space="preserve">MANGUERA 7,5M PU (5X8 mm)  </t>
  </si>
  <si>
    <t>5400338041105</t>
  </si>
  <si>
    <t xml:space="preserve">MANGUERA 10M PVC (8 X 13 mm)  </t>
  </si>
  <si>
    <t>5400338041112</t>
  </si>
  <si>
    <t xml:space="preserve">MANGUERA 15M PVC (8 X 13 mm)  </t>
  </si>
  <si>
    <t>5400338041129</t>
  </si>
  <si>
    <t xml:space="preserve">MANGUERA 10M CAUCHO (5 X12 mm)  </t>
  </si>
  <si>
    <t>5400338041136</t>
  </si>
  <si>
    <t xml:space="preserve">MANGUERA 15M CAUCHO (5 X 12 mm)  </t>
  </si>
  <si>
    <t>5400338041143</t>
  </si>
  <si>
    <t>MANGUERA PVC 20M CON ENROLLADOR TRANSPORTABLE</t>
  </si>
  <si>
    <t>5400338053368</t>
  </si>
  <si>
    <t>ENROLLADOR DE MANGUERA, AIRE COMPRIMIDO  10m</t>
  </si>
  <si>
    <t>5400338069451</t>
  </si>
  <si>
    <t xml:space="preserve">SET 2 CONECTORES EURO MACHO ( R. MACHO)1/4"  </t>
  </si>
  <si>
    <t>5400338041174</t>
  </si>
  <si>
    <t xml:space="preserve">SET 2 CONECTORES EURO MACHO R. HEMBRA 1/4"  </t>
  </si>
  <si>
    <t>5400338041181</t>
  </si>
  <si>
    <t xml:space="preserve">SET 2 CONECTORES ORIÓN MACHO ( R. MACHO)1/4"  </t>
  </si>
  <si>
    <t>5400338041198</t>
  </si>
  <si>
    <t xml:space="preserve">SET 2 CONECTORES ORIÓN MACHO ( R. HEMBRA)1/4"  </t>
  </si>
  <si>
    <t>5400338041204</t>
  </si>
  <si>
    <t xml:space="preserve">SET 2 CONECTORES UNIVERSALES HEMBRA 1/4" R. MACHO  </t>
  </si>
  <si>
    <t>5400338041211</t>
  </si>
  <si>
    <t xml:space="preserve">SET 2 CONECTORES UNIVERSALES HEMBRA 1/4" R. HEMBRA  </t>
  </si>
  <si>
    <t>5400338041228</t>
  </si>
  <si>
    <t xml:space="preserve">SET 2 CONECTORES DOBLES 1/4" X 1/4"  </t>
  </si>
  <si>
    <t>5400338041235</t>
  </si>
  <si>
    <t xml:space="preserve">CONECTOR "Y" 1/4"  </t>
  </si>
  <si>
    <t>5400338041242</t>
  </si>
  <si>
    <t xml:space="preserve">MINI ENGRASADOR "ON LINE" 1/4"  </t>
  </si>
  <si>
    <t>5400338041259</t>
  </si>
  <si>
    <t xml:space="preserve">FILTRO "ON LINE" 1/4"  </t>
  </si>
  <si>
    <t>5400338041266</t>
  </si>
  <si>
    <t xml:space="preserve">SET 2 CONECTORES EURO (M) / ORIÓN (H)  </t>
  </si>
  <si>
    <t>5400338041273</t>
  </si>
  <si>
    <t xml:space="preserve">SET 2 CONECTORES EURO (H) / ORIÓN (M)  </t>
  </si>
  <si>
    <t>5400338041280</t>
  </si>
  <si>
    <t>BOQUILLA + ANILLO</t>
  </si>
  <si>
    <t>5400338053054</t>
  </si>
  <si>
    <t>ACOPLADOR DE MANGUERA EURO 2PZ</t>
  </si>
  <si>
    <t>5400338053061</t>
  </si>
  <si>
    <t>ACOPLADOR UNIV. DE MANGUERA</t>
  </si>
  <si>
    <t>5400338053078</t>
  </si>
  <si>
    <t>ACOPLADOR RÁPIDO + EURO MANGUERA</t>
  </si>
  <si>
    <t>5400338053085</t>
  </si>
  <si>
    <t>GRAPADORA/CLAVADORA  51L/MIN</t>
  </si>
  <si>
    <t>5400338092671</t>
  </si>
  <si>
    <t xml:space="preserve">CLAVOS 15mm (2000PCS)  </t>
  </si>
  <si>
    <t>5400338041334</t>
  </si>
  <si>
    <t xml:space="preserve">CLAVOS 20mm (1000PCS)  </t>
  </si>
  <si>
    <t>5400338041341</t>
  </si>
  <si>
    <t xml:space="preserve">CLAVOS 25mm (1000PCS)  </t>
  </si>
  <si>
    <t>5400338041358</t>
  </si>
  <si>
    <t xml:space="preserve">CLAVOS 30mm (1000PCS)  </t>
  </si>
  <si>
    <t>5400338041365</t>
  </si>
  <si>
    <t xml:space="preserve">CLAVOS 40mm (1000PCS)  </t>
  </si>
  <si>
    <t>5400338041372</t>
  </si>
  <si>
    <t xml:space="preserve">CLAVOS 50mm (1000PCS)  </t>
  </si>
  <si>
    <t>5400338041389</t>
  </si>
  <si>
    <t xml:space="preserve">GRAPAS16mm (1000PCS)  </t>
  </si>
  <si>
    <t>5400338041396</t>
  </si>
  <si>
    <t xml:space="preserve">GRAPAS 20mm (1000PCS)  </t>
  </si>
  <si>
    <t>5400338041402</t>
  </si>
  <si>
    <t xml:space="preserve">GRAPAS 25mm (1000PCS)  </t>
  </si>
  <si>
    <t>5400338041419</t>
  </si>
  <si>
    <t xml:space="preserve">GRAPAS 32mm (1000PCS)  </t>
  </si>
  <si>
    <t>5400338041433</t>
  </si>
  <si>
    <t xml:space="preserve">GRAPAS 40mm (1000PCS)  </t>
  </si>
  <si>
    <t>5400338041440</t>
  </si>
  <si>
    <t xml:space="preserve">CLAVOS 32mm (500PCS)  </t>
  </si>
  <si>
    <t>5400338041464</t>
  </si>
  <si>
    <t xml:space="preserve">CLAVOS 38mm (500PCS)  </t>
  </si>
  <si>
    <t>5400338041471</t>
  </si>
  <si>
    <t xml:space="preserve">CLAVOS 45mm (500PCS)  </t>
  </si>
  <si>
    <t>5400338041488</t>
  </si>
  <si>
    <t xml:space="preserve">CLAVOS 50mm (500PCS)  </t>
  </si>
  <si>
    <t>5400338041495</t>
  </si>
  <si>
    <t xml:space="preserve">CLAVOS 64mm (500PCS)  </t>
  </si>
  <si>
    <t>5400338041501</t>
  </si>
  <si>
    <t>5400338055027</t>
  </si>
  <si>
    <t>5400338055034</t>
  </si>
  <si>
    <t>TALADRO/ATORNILLADOR NEUMÁTICO</t>
  </si>
  <si>
    <t>5400338064722</t>
  </si>
  <si>
    <t>HERRAMIENTA MULTIFUNCIÓN NEUMÁTICA</t>
  </si>
  <si>
    <t>5400338064760</t>
  </si>
  <si>
    <t>5400338099496</t>
  </si>
  <si>
    <t>ACEITE DE CADENA 1L</t>
  </si>
  <si>
    <t>5400338041761</t>
  </si>
  <si>
    <t>ACEITE DE CADENA 5L</t>
  </si>
  <si>
    <t>5400338041778</t>
  </si>
  <si>
    <t>ACEITE PARA COMPRESOR 1L</t>
  </si>
  <si>
    <t>5400338041785</t>
  </si>
  <si>
    <t>ACEITE PARA MÁQUINA 1L</t>
  </si>
  <si>
    <t>5400338041792</t>
  </si>
  <si>
    <t>ACEITE MOTOR 2 TIEMPOS 1L</t>
  </si>
  <si>
    <t>5400338041808</t>
  </si>
  <si>
    <t>ACEITE MOTOR 2 TIEMPOS 5L</t>
  </si>
  <si>
    <t>5400338043598</t>
  </si>
  <si>
    <t>ACEITE MOTOR 4 TIEMPOS 1L</t>
  </si>
  <si>
    <t>5400338041815</t>
  </si>
  <si>
    <t>ACEITE MOTOR 4 TIEMPOS 5L</t>
  </si>
  <si>
    <t>5400338043604</t>
  </si>
  <si>
    <t>MOTOSIERRA 2000W 350mm</t>
  </si>
  <si>
    <t>5400338082238</t>
  </si>
  <si>
    <t>MOTOSIERRA 2200W 400mm</t>
  </si>
  <si>
    <t>5400338082269</t>
  </si>
  <si>
    <t>MOTOSIERRA 25.4CC 250MM</t>
  </si>
  <si>
    <t>5400338097331</t>
  </si>
  <si>
    <t>MOTOSIERRA 37.2CC 350MM</t>
  </si>
  <si>
    <t>5400338073953</t>
  </si>
  <si>
    <t>MOTOSIERRA 56.5CC 500MM</t>
  </si>
  <si>
    <t>5400338097348</t>
  </si>
  <si>
    <t>CORTASETOS 22,5cc 600mm</t>
  </si>
  <si>
    <t>5400338073496</t>
  </si>
  <si>
    <t>CORTASETOS 550W 560MM</t>
  </si>
  <si>
    <t>5400338092220</t>
  </si>
  <si>
    <t>CORTASETOS/ CORTABORDES 7.2V</t>
  </si>
  <si>
    <t>5400338074455</t>
  </si>
  <si>
    <t>TRITURADORA JARDÍN 2400W</t>
  </si>
  <si>
    <t>5400338082276</t>
  </si>
  <si>
    <t>CORTABORDES 300W 250mm</t>
  </si>
  <si>
    <t>5400338073021</t>
  </si>
  <si>
    <t>CORTABORDES 25.4CC 380MM</t>
  </si>
  <si>
    <t>5400338096969</t>
  </si>
  <si>
    <t>CORTACÉSPED 1000W 320mm</t>
  </si>
  <si>
    <t>5400338077494</t>
  </si>
  <si>
    <t>CORTACÉSPED 1300W 320MM</t>
  </si>
  <si>
    <t>5400338093180</t>
  </si>
  <si>
    <t>CORTACÉSPED 132CC - 390MM</t>
  </si>
  <si>
    <t>5400338098369</t>
  </si>
  <si>
    <t>CORTACÉSPED 145CC 420MM</t>
  </si>
  <si>
    <t>5400338097355</t>
  </si>
  <si>
    <t>MOTOCULTOR 1050W</t>
  </si>
  <si>
    <t>5400338073281</t>
  </si>
  <si>
    <t>DESBROZADORA 42,7CC</t>
  </si>
  <si>
    <t>5400338098178</t>
  </si>
  <si>
    <t>MULTIHERRAMIENTA PARA JARDÍN 4 EN 1 42.7CC</t>
  </si>
  <si>
    <t>5400338097041</t>
  </si>
  <si>
    <t>SOPLADOR/ASPIRADOR DE HOJAS 3300W</t>
  </si>
  <si>
    <t>5400338091650</t>
  </si>
  <si>
    <t>SOPLADOR DE HOJAS DE MOCHILA 26CC</t>
  </si>
  <si>
    <t>5400338095993</t>
  </si>
  <si>
    <t>MOTOSIERRA 2400W 400mm</t>
  </si>
  <si>
    <t>5400338082207</t>
  </si>
  <si>
    <t>MOTOSIERRA 37.2cc 400mm</t>
  </si>
  <si>
    <t>5400338082849</t>
  </si>
  <si>
    <t>MOTOSIERRA 50cc 500mm</t>
  </si>
  <si>
    <t>5400338082856</t>
  </si>
  <si>
    <t>MOTOSIERRA MULTIFUNCIONAL 900W</t>
  </si>
  <si>
    <t>5400338067921</t>
  </si>
  <si>
    <t>5400338097843</t>
  </si>
  <si>
    <t>AFILADOR DE CADENAS 180W</t>
  </si>
  <si>
    <t>5400338092237</t>
  </si>
  <si>
    <t>CORTASETOS 550W 525mm</t>
  </si>
  <si>
    <t>5400338061639</t>
  </si>
  <si>
    <t>CORTASETOS 600W 610mm</t>
  </si>
  <si>
    <t>5400338083044</t>
  </si>
  <si>
    <t>CORTASETOS 750W 690mm</t>
  </si>
  <si>
    <t>5400338083051</t>
  </si>
  <si>
    <t>RECORTASETOS 25,4CC 600MM</t>
  </si>
  <si>
    <t>5400338097423</t>
  </si>
  <si>
    <t>CORTABORDES/CORTASETOS 7.2V</t>
  </si>
  <si>
    <t>5400338092688</t>
  </si>
  <si>
    <t>CORTASETOS 750W  TELESCÓPICO</t>
  </si>
  <si>
    <t>5400338092770</t>
  </si>
  <si>
    <t>CORTABORDES 400W Ø270mm</t>
  </si>
  <si>
    <t>5400338067082</t>
  </si>
  <si>
    <t>CORTABORDES 500W Ø320mm</t>
  </si>
  <si>
    <t>5400338067099</t>
  </si>
  <si>
    <t>CORTABORDES 600W Ø350mm</t>
  </si>
  <si>
    <t>5400338067105</t>
  </si>
  <si>
    <t>MULTIHERRAMIENTA JARDÍN 1000W</t>
  </si>
  <si>
    <t>5400338098376</t>
  </si>
  <si>
    <t>CORTABORDES COMBI 4-EN-1 42.7CC</t>
  </si>
  <si>
    <t>5400338077029</t>
  </si>
  <si>
    <t>DESBROZADORA ELÉCTRICA 1000W</t>
  </si>
  <si>
    <t>5400338098383</t>
  </si>
  <si>
    <t>DESBROZADORA 32,5cc</t>
  </si>
  <si>
    <t>5400338082740</t>
  </si>
  <si>
    <t>DESBROZADORA 52cc</t>
  </si>
  <si>
    <t>5400338082764</t>
  </si>
  <si>
    <t>ASPIRADOR/SOPLADOR DE HOJAS 3300W</t>
  </si>
  <si>
    <t>5400338081743</t>
  </si>
  <si>
    <t>DESBROZADORA 31cc 4 Tiempos</t>
  </si>
  <si>
    <t>5400338080272</t>
  </si>
  <si>
    <t>CORTASETOS 26,5cc 4 Tiempos</t>
  </si>
  <si>
    <t>5400338080241</t>
  </si>
  <si>
    <t>SOPLADOR HOJAS 26cc 4 Tiempos</t>
  </si>
  <si>
    <t>5400338080258</t>
  </si>
  <si>
    <t>AHOYADOR 52 CC</t>
  </si>
  <si>
    <t>5400338099700</t>
  </si>
  <si>
    <t>CORTACÉSPED 140cc 460mm</t>
  </si>
  <si>
    <t>5400338073106</t>
  </si>
  <si>
    <t>CORTACÉSPED 145CC 460MM</t>
  </si>
  <si>
    <t>5400338097362</t>
  </si>
  <si>
    <t>CORTACÉSPED 173cc 510mm</t>
  </si>
  <si>
    <t>5400338073113</t>
  </si>
  <si>
    <t>CORTACÉSPED 170CC 510MM</t>
  </si>
  <si>
    <t>5400338097379</t>
  </si>
  <si>
    <t>CORTACÉSPED 196cc 530mm</t>
  </si>
  <si>
    <t>5400338073137</t>
  </si>
  <si>
    <t>CORTACÉSPED 196CC 530MM</t>
  </si>
  <si>
    <t>5400338097386</t>
  </si>
  <si>
    <t>CORTACÉSPED 1300W 320MM + CORTABORDES 250W</t>
  </si>
  <si>
    <t>5400338093227</t>
  </si>
  <si>
    <t>CORTACÉSPED 1600W 380mm</t>
  </si>
  <si>
    <t>5400338077142</t>
  </si>
  <si>
    <t>CORTACÉSPED 2000W 420mm</t>
  </si>
  <si>
    <t>5400338077159</t>
  </si>
  <si>
    <t>TRITURADORA JARDÍN SILENCIOSA 2800W</t>
  </si>
  <si>
    <t>5400338082979</t>
  </si>
  <si>
    <t>QUEMADOR DE MALEZAS 2000W</t>
  </si>
  <si>
    <t>5400338077425</t>
  </si>
  <si>
    <t>5400338077784</t>
  </si>
  <si>
    <t>CEPILLO MALAS HIERBAS 110MM 400W</t>
  </si>
  <si>
    <t>5400338093463</t>
  </si>
  <si>
    <t>MOTOCULTOR 1500W</t>
  </si>
  <si>
    <t>5400338092596</t>
  </si>
  <si>
    <t>MOTOCULTOR 144.3CC</t>
  </si>
  <si>
    <t>5400338096976</t>
  </si>
  <si>
    <t xml:space="preserve">MOTOCULTOR 173cc </t>
  </si>
  <si>
    <t>5400338067686</t>
  </si>
  <si>
    <t>MOTOCULTOR 208cc + ARADO</t>
  </si>
  <si>
    <t>5400338067730</t>
  </si>
  <si>
    <t>ESCARIFICADOR / AIREADOR 1400W</t>
  </si>
  <si>
    <t>5400338077128</t>
  </si>
  <si>
    <t>ESCARIFICADOR 1800W CON TRACCIÓN.</t>
  </si>
  <si>
    <t>5400338077104</t>
  </si>
  <si>
    <t>SACO JARDÍN 85L</t>
  </si>
  <si>
    <t>5400338051104</t>
  </si>
  <si>
    <t>SACO JARDÍN 270L</t>
  </si>
  <si>
    <t>5400338069505</t>
  </si>
  <si>
    <t>CORTACÉSPED 189cc 560mm YAMAHA</t>
  </si>
  <si>
    <t>5400338079849</t>
  </si>
  <si>
    <t>CORTACÉSPED 1800W 460mm</t>
  </si>
  <si>
    <t>5400338079856</t>
  </si>
  <si>
    <t>CORTACÉSPED 1800W AUTOPROPULSADO</t>
  </si>
  <si>
    <t>5400338079863</t>
  </si>
  <si>
    <t>MOTOSIERRA 45.4cc 450mm</t>
  </si>
  <si>
    <t>5400338079931</t>
  </si>
  <si>
    <t>5400338080135</t>
  </si>
  <si>
    <t xml:space="preserve">CORTASETOS 610mm 22,2cc </t>
  </si>
  <si>
    <t>5400338080005</t>
  </si>
  <si>
    <t>CORTASETOS 600W 600mm</t>
  </si>
  <si>
    <t>5400338080142</t>
  </si>
  <si>
    <t>DESBROZADORA 41.2cc</t>
  </si>
  <si>
    <t>5400338080111</t>
  </si>
  <si>
    <t>CORTABORDES 650W Ø320mm</t>
  </si>
  <si>
    <t>5400338080128</t>
  </si>
  <si>
    <t>ASPIRADOR/SOPLADOR DE HOJAS 27.6cc</t>
  </si>
  <si>
    <t>5400338080104</t>
  </si>
  <si>
    <t>CADENA 12" 285mm 45D OREGON</t>
  </si>
  <si>
    <t>5400338088575</t>
  </si>
  <si>
    <t>SOPLADOR DE HOJAS 20V (SIN BATERÍA)</t>
  </si>
  <si>
    <t>5400338091964</t>
  </si>
  <si>
    <t>SOPLADOR DE HOJAS 40V (SIN BATERÍA)</t>
  </si>
  <si>
    <t>5400338083440</t>
  </si>
  <si>
    <t>SOPLADOR/ASPIRADOR DE HOJAS 40V (SIN BATERÍA)</t>
  </si>
  <si>
    <t>5400338094217</t>
  </si>
  <si>
    <t>CORTASETOS 20V 560mm (SIN BATERÍA)</t>
  </si>
  <si>
    <t>5400338083310</t>
  </si>
  <si>
    <t xml:space="preserve">CORTASETOS 20V +  CARGADOR + BATERÍA 20V 2.0AH </t>
  </si>
  <si>
    <t>5400338090981</t>
  </si>
  <si>
    <t>CORTASETOS 40V 670mm (SIN BATERÍA)</t>
  </si>
  <si>
    <t>5400338083303</t>
  </si>
  <si>
    <t>CORTASETOS TELESCÓPICO 40V 600MM (SIN BATERÍA)</t>
  </si>
  <si>
    <t>5400338093371</t>
  </si>
  <si>
    <t>MOTOSIERRA TELESCÓPICA 40V  250MM (SIN BATERÍA)</t>
  </si>
  <si>
    <t>5400338092893</t>
  </si>
  <si>
    <t>CORTABORDES 20V (SIN BATERÍA)</t>
  </si>
  <si>
    <t>5400338083280</t>
  </si>
  <si>
    <t xml:space="preserve">CORTABORDES 20V + CARGADOR + BATERÍA 20V 2.0AH </t>
  </si>
  <si>
    <t>5400338090998</t>
  </si>
  <si>
    <t>CORTABORDES 40V  300mm (SIN BATERÍA)</t>
  </si>
  <si>
    <t>5400338083297</t>
  </si>
  <si>
    <t>DESBROZADORA 40V  255mm (SIN BATERÍA)</t>
  </si>
  <si>
    <t>5400338090752</t>
  </si>
  <si>
    <t>MULTIHERRAMIENTA DE JARDÍN  4-IN-1 40V (SIN BATERÍA)</t>
  </si>
  <si>
    <t>5400338090745</t>
  </si>
  <si>
    <t>CORTACÉSPED 20V 340MM (SIN BATERÍA)</t>
  </si>
  <si>
    <t>5400338096846</t>
  </si>
  <si>
    <t>CORTACÉSPED 4 PIEZAS (BAT. 20V + CARGADOR)</t>
  </si>
  <si>
    <t>5400338096860</t>
  </si>
  <si>
    <t>CORTACÉSPED 40V 420MM (SIN BATERÍA)</t>
  </si>
  <si>
    <t>5400338096853</t>
  </si>
  <si>
    <t>CORTACÉSPED 40V + CORTABORDES 20V + BATERÍA 40V+ CARGADOR</t>
  </si>
  <si>
    <t>5400338096877</t>
  </si>
  <si>
    <t>CORTACÉSPED 2x BAT.  40V  510mm SIN ESCOBILLAS (SIN BATERÍA)</t>
  </si>
  <si>
    <t>5400338088605</t>
  </si>
  <si>
    <t>MOTOSIERRA 20V  290mm (SIN BATERÍA)</t>
  </si>
  <si>
    <t>5400338090875</t>
  </si>
  <si>
    <t>SIERRA DE PODAR 20V 100MM (SIN BATERÍA)</t>
  </si>
  <si>
    <t>5400338097881</t>
  </si>
  <si>
    <t>MOTOSIERRA 40V LI 350MM (SIN BATERÍA)</t>
  </si>
  <si>
    <t>5400338090783</t>
  </si>
  <si>
    <t>ESCARIFICADOR 40V CON TRACCIÓN (SIN BATERÍA) SIN ESCOBILLAS</t>
  </si>
  <si>
    <t>5400338079801</t>
  </si>
  <si>
    <t>SULFATADORA A PRESIÓN 4L 20V (SIN BATERÍA)</t>
  </si>
  <si>
    <t>5400338092558</t>
  </si>
  <si>
    <t>SULFATADORA MOCHILA 20V (SIN BATERÍA)</t>
  </si>
  <si>
    <t>5400338093784</t>
  </si>
  <si>
    <t>CEPILLO MALAS HIERBAS 20V 110MM (SIN BATERÍA)</t>
  </si>
  <si>
    <t>5400338093470</t>
  </si>
  <si>
    <t>HIDROLIMPIADORA 20V (SIN BATERÍA)</t>
  </si>
  <si>
    <t>5400338094477</t>
  </si>
  <si>
    <t>HIDROLIMPIADORA 20V + BATERÍA 20V + CARGADOR</t>
  </si>
  <si>
    <t>5400338094484</t>
  </si>
  <si>
    <t>SOPLADOR DE HOJAS 40V + CARGADOR + 1 BATERÍA  SAMSUNG 40V 2500mAh  (HERRAMIENTAS 20V &amp; 40V)</t>
  </si>
  <si>
    <t>5400338080807</t>
  </si>
  <si>
    <t>DESBROZADORA + CARGADOR + BATERÍA  SAMSUNG 40V 2500mAh  (HERRAMIENTAS 20V &amp; 40V)</t>
  </si>
  <si>
    <t>5400338081026</t>
  </si>
  <si>
    <t>MOTOSIERRA + CARGADOR +  BATERÍA  SAMSUNG 40V 2500mAh  (HERRAMIENTAS 20V &amp; 40V)</t>
  </si>
  <si>
    <t>5400338081033</t>
  </si>
  <si>
    <t>ESCARIFICADOR DE CÉSPED / AIREADOR + CARGADOR 1 BATERÍA  SAMSUNG 40V 2500mAh  (HERRAMIENTAS 20V + &amp; 40V)</t>
  </si>
  <si>
    <t>5400338081040</t>
  </si>
  <si>
    <t>SOPLADOR DE HOJAS 20V + BATERÍA 20V  2000mAh + CARGADOR</t>
  </si>
  <si>
    <t>5400338094163</t>
  </si>
  <si>
    <t>RECAMBIO HILO DE CORTE HEXAGONAL  DESBROZADORAS 3mm x 25m</t>
  </si>
  <si>
    <t>5400338091353</t>
  </si>
  <si>
    <t>RECAMBIO HILO DE CORTE HEXAGONAL  DESBROZADORAS 3mm x 50m</t>
  </si>
  <si>
    <t>5400338091360</t>
  </si>
  <si>
    <t>RECAMBIO HILO DE CORTE REDONDO  CORTABORDES Y DESBROZADORAS 1,6mm x 25m</t>
  </si>
  <si>
    <t>5400338091032</t>
  </si>
  <si>
    <t>RECAMBIO HILO DE CORTE REDONDO  CORTABORDES Y DESBROZADORAS 1,6mm x 50m</t>
  </si>
  <si>
    <t>5400338091049</t>
  </si>
  <si>
    <t>RECAMBIO HILO DE CORTE REDONDO  CORTABORDES Y DESBROZADORAS 2mm x 25m</t>
  </si>
  <si>
    <t>5400338091056</t>
  </si>
  <si>
    <t>RECAMBIO HILO DE CORTE REDONDO  CORTABORDES Y DESBROZADORAS 2mm x 50m</t>
  </si>
  <si>
    <t>5400338091063</t>
  </si>
  <si>
    <t>RECAMBIO HILO DE CORTE REDONDO  CORTABORDES Y DESBROZADORAS 2,4mm x 25m</t>
  </si>
  <si>
    <t>5400338091070</t>
  </si>
  <si>
    <t>RECAMBIO HILO DE CORTE REDONDO  CORTABORDES Y DESBROZADORAS 2,4mm x 50m</t>
  </si>
  <si>
    <t>5400338091087</t>
  </si>
  <si>
    <t>RECAMBIO HILO DE CORTE REDONDO  CORTABORDES Y DESBROZADORAS 3mm x 25m</t>
  </si>
  <si>
    <t>5400338091094</t>
  </si>
  <si>
    <t>RECAMBIO HILO DE CORTE REDONDO  CORTABORDES Y DESBROZADORAS 3mm x 50m</t>
  </si>
  <si>
    <t>5400338091100</t>
  </si>
  <si>
    <t>RECAMBIO HILO DE CORTE TRENZADO  CORTABORDES Y DESBROZADORAS 1,6mm x 25m</t>
  </si>
  <si>
    <t>5400338091148</t>
  </si>
  <si>
    <t>RECAMBIO HILO DE CORTE TRENZADO  CORTABORDES Y DESBROZADORAS 1,6mm x 50m</t>
  </si>
  <si>
    <t>5400338091155</t>
  </si>
  <si>
    <t>RECAMBIO HILO DE CORTE TRENZADO  CORTABORDES Y DESBROZADORAS 2mm x 25m</t>
  </si>
  <si>
    <t>5400338091162</t>
  </si>
  <si>
    <t>RECAMBIO HILO DE CORTE TRENZADO  CORTABORDES Y DESBROZADORAS 2mm x 50m</t>
  </si>
  <si>
    <t>5400338091179</t>
  </si>
  <si>
    <t>RECAMBIO HILO DE CORTE TRENZADO  CORTABORDES Y DESBROZADORAS 2,4mm x 25m</t>
  </si>
  <si>
    <t>5400338091186</t>
  </si>
  <si>
    <t>RECAMBIO HILO DE CORTE TRENZADO  CORTABORDES Y DESBROZADORAS 2,4mm x 50m</t>
  </si>
  <si>
    <t>5400338091193</t>
  </si>
  <si>
    <t>RECAMBIO HILO DE CORTE TRENZADO  CORTABORDES Y DESBROZADORAS 3mm x 25m</t>
  </si>
  <si>
    <t>5400338091209</t>
  </si>
  <si>
    <t>RECAMBIO HILO DE CORTE TRENZADO  CORTABORDES Y DESBROZADORAS 3mm x 50m</t>
  </si>
  <si>
    <t>5400338091216</t>
  </si>
  <si>
    <t>2 BOBINAS - POWXG30040</t>
  </si>
  <si>
    <t>5400338073892</t>
  </si>
  <si>
    <t>1 BOBINA -POWEG8013/8012/XG30410/XG30412/XG3026/PG40140</t>
  </si>
  <si>
    <t>5400338053948</t>
  </si>
  <si>
    <t>1 BOBINA - POW60481</t>
  </si>
  <si>
    <t>5400338053542</t>
  </si>
  <si>
    <t>2 BOBINAS - POW605</t>
  </si>
  <si>
    <t>5400338053528</t>
  </si>
  <si>
    <t>2 BOBINAS - POWXG3003</t>
  </si>
  <si>
    <t>5400338053610</t>
  </si>
  <si>
    <t>1 BOBINA - POWXG3006-POWXG3007</t>
  </si>
  <si>
    <t>5400338054020</t>
  </si>
  <si>
    <t>2 BOBINAS - POW6010P</t>
  </si>
  <si>
    <t>5400338053597</t>
  </si>
  <si>
    <t>2 BOBINAS - POWPG40220</t>
  </si>
  <si>
    <t>5400338053573</t>
  </si>
  <si>
    <t>5400338056451</t>
  </si>
  <si>
    <t>2 BOBINAS - POWXG8010LI</t>
  </si>
  <si>
    <t>5400338064449</t>
  </si>
  <si>
    <t xml:space="preserve">2 BOBINAS - POWXG30030 </t>
  </si>
  <si>
    <t>5400338067112</t>
  </si>
  <si>
    <t>2 BOBINAS - POWXG30033-30035</t>
  </si>
  <si>
    <t>5400338067129</t>
  </si>
  <si>
    <t>2 BOBINAS - POWXG30033/30035 TWIST</t>
  </si>
  <si>
    <t>5400338067136</t>
  </si>
  <si>
    <t>2 BOBINAS -XQG6525-XQG6530</t>
  </si>
  <si>
    <t>5400338067259</t>
  </si>
  <si>
    <t>1 BOBINA - POWXG3028</t>
  </si>
  <si>
    <t>5400338068751</t>
  </si>
  <si>
    <t>2 BOBINAS - POWEG6015</t>
  </si>
  <si>
    <t>5400338070464</t>
  </si>
  <si>
    <t>1 BOBINA - POWXG50100</t>
  </si>
  <si>
    <t>5400338080661</t>
  </si>
  <si>
    <t>2 BOBINAS  - POWDPG7540</t>
  </si>
  <si>
    <t>5400338092077</t>
  </si>
  <si>
    <t>1 BOBINA - POWXG50200</t>
  </si>
  <si>
    <t>5400338080678</t>
  </si>
  <si>
    <t>2 BOBINAS  - POWDPG7541</t>
  </si>
  <si>
    <t>5400338091926</t>
  </si>
  <si>
    <t>1 BOBINA - POWDPG7545</t>
  </si>
  <si>
    <t>5400338091933</t>
  </si>
  <si>
    <t>1 BOBINA - POWDPG7546</t>
  </si>
  <si>
    <t>5400338091940</t>
  </si>
  <si>
    <t>1 BOBINA - POWDPG7550</t>
  </si>
  <si>
    <t>5400338092084</t>
  </si>
  <si>
    <t>1 BOBINA - POWDPG7551-POWDPG7553</t>
  </si>
  <si>
    <t>5400338092398</t>
  </si>
  <si>
    <t>5400338098727</t>
  </si>
  <si>
    <t>CEPILLO RECAMBIO 110mm POWXG6650/POWDPG8060</t>
  </si>
  <si>
    <t>5400338094187</t>
  </si>
  <si>
    <t>CEPILLO RECAMBIO NYLON 110mm POWXG6650/POWDPG8060</t>
  </si>
  <si>
    <t>5400338094194</t>
  </si>
  <si>
    <t>BUJÍA N9YC</t>
  </si>
  <si>
    <t>5400338056604</t>
  </si>
  <si>
    <t>BUJÍA RJ19LM</t>
  </si>
  <si>
    <t>5400338056611</t>
  </si>
  <si>
    <t>BUJÍA CJ7Y</t>
  </si>
  <si>
    <t>5400338056628</t>
  </si>
  <si>
    <t>DISCO DESBROZADORA POWXG50200</t>
  </si>
  <si>
    <t>5400338064647</t>
  </si>
  <si>
    <t>DISCO DESBROZADORA POWEG8012/XG30410/XG30412/XG3026/PG40140/XQG6060</t>
  </si>
  <si>
    <t>5400338065248</t>
  </si>
  <si>
    <t>DISCO DESBROZADORA POWXG30412</t>
  </si>
  <si>
    <t>5400338065637</t>
  </si>
  <si>
    <t>CUCHILLA - POWDPG7550</t>
  </si>
  <si>
    <t>5400338092572</t>
  </si>
  <si>
    <t>CADENA 12" 300MM 45D OREGON</t>
  </si>
  <si>
    <t>5400338091919</t>
  </si>
  <si>
    <t>CADENA 14''350mm 53D POWEG10100/POWEG2010/DPG7576/POWXQG4060</t>
  </si>
  <si>
    <t>5400338039751</t>
  </si>
  <si>
    <t>CADENA 16''400mm 57D POWEG10110/XG1009/XG10211/XG10220/PG20210/POWXQG4040</t>
  </si>
  <si>
    <t>5400338039768</t>
  </si>
  <si>
    <t>CADENA 18'' 450mm 72D POWPG20130/POWXQG4070</t>
  </si>
  <si>
    <t>5400338039904</t>
  </si>
  <si>
    <t>CADENA 18'' 450mm  72D OREGON  POWPG20130/POWXQG4070</t>
  </si>
  <si>
    <t>5400338052262</t>
  </si>
  <si>
    <t>CADENA 18'' 450mm  61D OREGON  POWPG20130/POWXQG4070</t>
  </si>
  <si>
    <t>5400338052286</t>
  </si>
  <si>
    <t>CADENA 4" - 100MM - 14T - PREMIUM</t>
  </si>
  <si>
    <t>5400338097935</t>
  </si>
  <si>
    <t>CADENA 8" - 200MM - 33T - PREMIUM</t>
  </si>
  <si>
    <t>5400338097430</t>
  </si>
  <si>
    <t>CADENA 10" - 250MM - 39T - PREMIUM</t>
  </si>
  <si>
    <t>5400338097447</t>
  </si>
  <si>
    <t>CADENA 10" - 250MM - 40T - PREMIUM</t>
  </si>
  <si>
    <t>5400338097454</t>
  </si>
  <si>
    <t>CADENA 12" - 300MM - 45T - GAUGE 1.3MM - PREMIUM</t>
  </si>
  <si>
    <t>5400338097461</t>
  </si>
  <si>
    <t>CADENA 12" - 300MM - 45T -  GAUGE 1.09MM - PREMIUM</t>
  </si>
  <si>
    <t>5400338097478</t>
  </si>
  <si>
    <t>CADENA 14" - 350MM - 52T - PREMIUM</t>
  </si>
  <si>
    <t>5400338097485</t>
  </si>
  <si>
    <t>CADENA 14" - 350MM - 53T - PREMIUM</t>
  </si>
  <si>
    <t>5400338097492</t>
  </si>
  <si>
    <t>CADENA 16" - 400MM - 57T - PREMIUM</t>
  </si>
  <si>
    <t>5400338097508</t>
  </si>
  <si>
    <t>CADENA 16" - 400MM - 56T - PREMIUM</t>
  </si>
  <si>
    <t>5400338097515</t>
  </si>
  <si>
    <t>CADENA 18" - 450MM - 72T - PREMIUM</t>
  </si>
  <si>
    <t>5400338097522</t>
  </si>
  <si>
    <t>CADENA 18" - 450MM - 61T - PREMIUM</t>
  </si>
  <si>
    <t>5400338097539</t>
  </si>
  <si>
    <t>CADENA 20" - 500MM - 76T - PREMIUM</t>
  </si>
  <si>
    <t>5400338097546</t>
  </si>
  <si>
    <t>CADENA 20" - 500MM - 78T - PREMIUM</t>
  </si>
  <si>
    <t>5400338097553</t>
  </si>
  <si>
    <t>25 HOJAS POWXG3010LI-XG3011LI-XG3009</t>
  </si>
  <si>
    <t>5400338072079</t>
  </si>
  <si>
    <t>DISCO PARA AFILADOR DE CADENAS POWXG1065</t>
  </si>
  <si>
    <t>5400338073304</t>
  </si>
  <si>
    <t>5400338098062</t>
  </si>
  <si>
    <t xml:space="preserve">CEPILLO PARA CORTACÉSPED </t>
  </si>
  <si>
    <t>5400338091377</t>
  </si>
  <si>
    <t>BOMBA SUMERGIBLE 200W. AGUAS LIMPIAS.</t>
  </si>
  <si>
    <t>5400338078149</t>
  </si>
  <si>
    <t>BOMBA SUMERGIBLE 250W AGUAS LIMPIAS.</t>
  </si>
  <si>
    <t>5400338078156</t>
  </si>
  <si>
    <t>BOMBA SUMERGIBLE 400W. AGUAS SUCIAS.</t>
  </si>
  <si>
    <t>5400338078163</t>
  </si>
  <si>
    <t>BOMBA SUMERGIBLE 750W. AGUAS SUCIAS.</t>
  </si>
  <si>
    <t>5400338078170</t>
  </si>
  <si>
    <t>BOMBA SUMERGIBLE 400W INOX AGUAS SUCIAS.</t>
  </si>
  <si>
    <t>5400338078187</t>
  </si>
  <si>
    <t>BOMBA SUMERGIBLE 900W INOX AGUAS SUCIAS.</t>
  </si>
  <si>
    <t>5400338078194</t>
  </si>
  <si>
    <t>BOMBA SUMERGIBLE 750W FLOTADOR INCORPORADO AGUAS LIMPIAS</t>
  </si>
  <si>
    <t>5400338078934</t>
  </si>
  <si>
    <t>SALIDA DE LA BOMBA SUMERGIBLE</t>
  </si>
  <si>
    <t>5400338078200</t>
  </si>
  <si>
    <t>SALIDA DE BOMBA DE JARDÍN</t>
  </si>
  <si>
    <t>5400338078217</t>
  </si>
  <si>
    <t>MANGUERA DE ASPIRACIÓN 8m 1"</t>
  </si>
  <si>
    <t>5400338078224</t>
  </si>
  <si>
    <t>FILTRO 1L</t>
  </si>
  <si>
    <t>5400338078231</t>
  </si>
  <si>
    <t>BOMBA SUMERGIBLE 350W AGUAS LIMPIAS</t>
  </si>
  <si>
    <t>5400338071478</t>
  </si>
  <si>
    <t>BOMBA SUMERGIBLE 250W AGUAS LIMPIAS</t>
  </si>
  <si>
    <t>5400338071485</t>
  </si>
  <si>
    <t>BOMBA SUMERGIBLE 550W AGUAS LIMPIAS</t>
  </si>
  <si>
    <t>5400338071492</t>
  </si>
  <si>
    <t>BOMBA SUMERGIBLE 550W AGUAS SUCIAS</t>
  </si>
  <si>
    <t>5400338071508</t>
  </si>
  <si>
    <t>BOMBA SUMERGIBLE 750W AGUAS SUCIAS</t>
  </si>
  <si>
    <t>5400338071515</t>
  </si>
  <si>
    <t>BOMBA SUMERGIBLE 900W AGUAS SUCIAS</t>
  </si>
  <si>
    <t>5400338071522</t>
  </si>
  <si>
    <t>BOMBA SUMERGIBLE 1100W AGUAS SUCIAS</t>
  </si>
  <si>
    <t>5400338071607</t>
  </si>
  <si>
    <t>BOMBA SUMERGIBLE MÚLTIPLES ETAPAS 750W</t>
  </si>
  <si>
    <t>5400338096990</t>
  </si>
  <si>
    <t>BOMBA DE JARDÍN 1000W ANILLO INOX AGUAS LIMPIAS</t>
  </si>
  <si>
    <t>5400338071546</t>
  </si>
  <si>
    <t>BOMBA DE JARDÍN 600W AGUAS LIMPIAS</t>
  </si>
  <si>
    <t>5400338071553</t>
  </si>
  <si>
    <t>BOMBA DE JARDÍN 1200W ANILLO INOX AGUAS LIMPIAS</t>
  </si>
  <si>
    <t>5400338071560</t>
  </si>
  <si>
    <t>BOMBA DE PRESIÓN 600W 19L AGUAS LIMPIAS</t>
  </si>
  <si>
    <t>5400338071577</t>
  </si>
  <si>
    <t>BOMBA DE PRESIÓN 1000W 19L ANILLO INOX AGUAS LIMPIAS</t>
  </si>
  <si>
    <t>5400338071584</t>
  </si>
  <si>
    <t>BOMBA DE PRESIÓN 1200W 19L INOX AGUAS LIMPIAS</t>
  </si>
  <si>
    <t>5400338071591</t>
  </si>
  <si>
    <t>5400338076749</t>
  </si>
  <si>
    <t>KIT DE DRENAJE DE 15mm</t>
  </si>
  <si>
    <t>5400338077760</t>
  </si>
  <si>
    <t>HIDROLIMPIADORA 1200W 100 bar máx.</t>
  </si>
  <si>
    <t>5400338076664</t>
  </si>
  <si>
    <t>HIDROLIMPIADORA 1400W 110 bar máx.</t>
  </si>
  <si>
    <t>5400338076671</t>
  </si>
  <si>
    <t>HIDROLIMPIADORA 1800W 140 bar máx.</t>
  </si>
  <si>
    <t>5400338098536</t>
  </si>
  <si>
    <t>5400338076688</t>
  </si>
  <si>
    <t>HIDROLIMPIADORA 2000W 160 bar máx.</t>
  </si>
  <si>
    <t>5400338093203</t>
  </si>
  <si>
    <t>HIDROLIMPIADORA 2200W 170 bar máx.</t>
  </si>
  <si>
    <t>5400338076718</t>
  </si>
  <si>
    <t>HIDROLIMPIADORA 2500W 195 bar máx.</t>
  </si>
  <si>
    <t>5400338076725</t>
  </si>
  <si>
    <t>HIDROLIMPIADORA 3100W 190 bar máx.</t>
  </si>
  <si>
    <t>5400338093210</t>
  </si>
  <si>
    <t>BOTELLA PARA JABÓN</t>
  </si>
  <si>
    <t>5400338053252</t>
  </si>
  <si>
    <t>BOQUILLA AJUSTABLE</t>
  </si>
  <si>
    <t>5400338053269</t>
  </si>
  <si>
    <t>BOQUILLA GIRATORIA</t>
  </si>
  <si>
    <t>5400338053276</t>
  </si>
  <si>
    <t>BOQUILLA DE ÁNGULO</t>
  </si>
  <si>
    <t>5400338053283</t>
  </si>
  <si>
    <t>CEPILLO LIMPIADOR</t>
  </si>
  <si>
    <t>5400338053306</t>
  </si>
  <si>
    <t>KIT DE DRENAJE DE 10M</t>
  </si>
  <si>
    <t>5400338053313</t>
  </si>
  <si>
    <t>ADAPTADOR PP PISTOLA/ UNIVERSAL  LANZA</t>
  </si>
  <si>
    <t>5400338074431</t>
  </si>
  <si>
    <t>ADAPTADOR UNIVERSAL  PISTOLA /PP LANZA + LANZA</t>
  </si>
  <si>
    <t>5400338074448</t>
  </si>
  <si>
    <t>KIT DE DRENAJE DE 10 M</t>
  </si>
  <si>
    <t>5400338077753</t>
  </si>
  <si>
    <t>KIT DE DRENAJE DE 15M</t>
  </si>
  <si>
    <t>5400338094873</t>
  </si>
  <si>
    <t>MANGUERA DE ALTA PRESIÓN 6M</t>
  </si>
  <si>
    <t>5400338094866</t>
  </si>
  <si>
    <t xml:space="preserve">ESCOBILLA FIJA PARA HIDROLIMPIADORA </t>
  </si>
  <si>
    <t>5400338094903</t>
  </si>
  <si>
    <t>ESCOBILLA ROTATIVA PARA HIDROLIMPIADORA ROTATIVA</t>
  </si>
  <si>
    <t>5400338094897</t>
  </si>
  <si>
    <t xml:space="preserve">LIMPIADOR GIRATORIO TERRAZAS </t>
  </si>
  <si>
    <t>5400338094880</t>
  </si>
  <si>
    <t>ADAPTADOR  PARA PISTOLA HIDROLIMPIADORA</t>
  </si>
  <si>
    <t>5400338094910</t>
  </si>
  <si>
    <t>HIDROLIMPIADORA 210CC 270 bar máx.</t>
  </si>
  <si>
    <t>5400338094200</t>
  </si>
  <si>
    <t>CAJETÍN METÁLICO 20 LLAVES</t>
  </si>
  <si>
    <t>5400338077982</t>
  </si>
  <si>
    <t>CAJETÍN METÁLICO 48 LLAVES</t>
  </si>
  <si>
    <t>5400338077999</t>
  </si>
  <si>
    <t>ARMARIO LLAVES ELECTRÓNICO 48 LLAVES</t>
  </si>
  <si>
    <t>5400338077906</t>
  </si>
  <si>
    <t>PORTAMONEDAS   152X118X80MM</t>
  </si>
  <si>
    <t>5400338077913</t>
  </si>
  <si>
    <t>PORTAMONEDAS 200X160X90MM</t>
  </si>
  <si>
    <t>5400338077920</t>
  </si>
  <si>
    <t>PORTAMONEDAS 250X180X90MM</t>
  </si>
  <si>
    <t>5400338077937</t>
  </si>
  <si>
    <t>PORTAMONEDAS 300X240X90MM</t>
  </si>
  <si>
    <t>5400338077944</t>
  </si>
  <si>
    <t>PORTAMONEDAS PARA EUROS 300X240X90MM</t>
  </si>
  <si>
    <t>5400338077951</t>
  </si>
  <si>
    <t>CAJA FUERTE PORTÁTIL, RESISTENTE AL FUEGO Y AGUA</t>
  </si>
  <si>
    <t>5400338094149</t>
  </si>
  <si>
    <t>CAJA FUERTE ELECTRÓNICA MINI 170x230x170mm</t>
  </si>
  <si>
    <t>5400338077968</t>
  </si>
  <si>
    <t>CAJA FUERTE ELECTRÓNICA 250x350x250mm</t>
  </si>
  <si>
    <t>5400338078002</t>
  </si>
  <si>
    <t>CAJA FUERTE ELECTRÓNICA 200x430x350mm</t>
  </si>
  <si>
    <t>5400338078019</t>
  </si>
  <si>
    <t>CAJA FUERTE ELECTRÓNICA 300x438x400mm</t>
  </si>
  <si>
    <t>5400338078026</t>
  </si>
  <si>
    <t>CAJA FUERTE ELECTRÓNICA 520x350x360mm</t>
  </si>
  <si>
    <t>5400338078033</t>
  </si>
  <si>
    <t>CAJA FUERTE ELECTRÓNICA 365x300x125mm</t>
  </si>
  <si>
    <t>5400338077975</t>
  </si>
  <si>
    <t>CAJA FUERTE ELECTRÓNICA 330x450x395mm ANTI-FUEGO</t>
  </si>
  <si>
    <t>5400338078040</t>
  </si>
  <si>
    <t>MALETÍN DE ALU 420x300x125MM NEGRA</t>
  </si>
  <si>
    <t>5400338080401</t>
  </si>
  <si>
    <t>MALETÍN DE ALU 420x300x125MM PLATA</t>
  </si>
  <si>
    <t>5400338080418</t>
  </si>
  <si>
    <t>MALETÍN DE ALU 460x330x155MM NEGRA</t>
  </si>
  <si>
    <t>5400338080425</t>
  </si>
  <si>
    <t>MALETÍN DE ALU 460x330x155MM PLATA</t>
  </si>
  <si>
    <t>5400338080432</t>
  </si>
  <si>
    <t>MALETÍN DE ALU 433x313x163MM PLATA</t>
  </si>
  <si>
    <t>5400338080449</t>
  </si>
  <si>
    <t>MALETÍN DE ALU 320x230x160MM NEGRA</t>
  </si>
  <si>
    <t>5400338080456</t>
  </si>
  <si>
    <t>MALETÍN DE ALU 320x230x160MM PLATA</t>
  </si>
  <si>
    <t>5400338080463</t>
  </si>
  <si>
    <t>MALETÍN DE ALU 60CD PLATA</t>
  </si>
  <si>
    <t>5400338080470</t>
  </si>
  <si>
    <t>MALETÍN DE ALU 80CD PLATA</t>
  </si>
  <si>
    <t>5400338080487</t>
  </si>
  <si>
    <t>MALETÍN DE ALU 360x230x300MM NEGRA</t>
  </si>
  <si>
    <t>5400338080494</t>
  </si>
  <si>
    <t>MALETÍN DE ALU 3 EN 1 NEGRA</t>
  </si>
  <si>
    <t>5400338080500</t>
  </si>
  <si>
    <t>MALETÍN DE ALU 3 EN 1 XL NEGRA</t>
  </si>
  <si>
    <t>5400338080517</t>
  </si>
  <si>
    <t>MALETÍN DE ALU 430x300x205MM 1 CAJÓN</t>
  </si>
  <si>
    <t>5400338080623</t>
  </si>
  <si>
    <t>MALETÍN DE ALU 523x240x305MM 2 CAJONES</t>
  </si>
  <si>
    <t>5400338080630</t>
  </si>
  <si>
    <t>MALETÍN DE ALU 620x300x255MM 1 CAJÓN</t>
  </si>
  <si>
    <t>5400338080647</t>
  </si>
  <si>
    <t>FOCO LED ECO 20W</t>
  </si>
  <si>
    <t>5400338072208</t>
  </si>
  <si>
    <t>5400338077722</t>
  </si>
  <si>
    <t>FOCO LED 30W</t>
  </si>
  <si>
    <t>5400338072260</t>
  </si>
  <si>
    <t>FOCO LED 30W + SENSOR</t>
  </si>
  <si>
    <t>FOCO LED ECO 30W</t>
  </si>
  <si>
    <t>5400338072215</t>
  </si>
  <si>
    <t>5400338077739</t>
  </si>
  <si>
    <t>FOCO LED 50W + SENSOR</t>
  </si>
  <si>
    <t>5400338072291</t>
  </si>
  <si>
    <t>FOCO LED 10W</t>
  </si>
  <si>
    <t>5400338054471</t>
  </si>
  <si>
    <t>FOCO LED PORTÁTIL/RECARGABLE 10W</t>
  </si>
  <si>
    <t>5400338069369</t>
  </si>
  <si>
    <t>FOCO LED 20W</t>
  </si>
  <si>
    <t>5400338054518</t>
  </si>
  <si>
    <t>FOCO LED REDONDO 10W</t>
  </si>
  <si>
    <t>5400338072307</t>
  </si>
  <si>
    <t>FOCO LED REDONDO 20W</t>
  </si>
  <si>
    <t>5400338072314</t>
  </si>
  <si>
    <t>5400338054532</t>
  </si>
  <si>
    <t>5400338054570</t>
  </si>
  <si>
    <t>FOCO LED 50W</t>
  </si>
  <si>
    <t>5400338057601</t>
  </si>
  <si>
    <t>FOCO LED 10W RECARGABLE</t>
  </si>
  <si>
    <t>5400338072628</t>
  </si>
  <si>
    <t>FOCO LED PRO 10W</t>
  </si>
  <si>
    <t>5400338072413</t>
  </si>
  <si>
    <t>FOCO LED PRO 10W + SENSOR</t>
  </si>
  <si>
    <t>5400338072420</t>
  </si>
  <si>
    <t>FOCO LED PRO PORTÁTIL/RECARGABLE 10W</t>
  </si>
  <si>
    <t>5400338072437</t>
  </si>
  <si>
    <t>5400338072635</t>
  </si>
  <si>
    <t>FOCO LED 20W RECARGABLE</t>
  </si>
  <si>
    <t>5400338072642</t>
  </si>
  <si>
    <t>FOCO LED PRO 20W</t>
  </si>
  <si>
    <t>5400338072444</t>
  </si>
  <si>
    <t>FOCO LED PRO 20W + SENSOR</t>
  </si>
  <si>
    <t>5400338072451</t>
  </si>
  <si>
    <t>FOCO LED PRO PORTÁTIL 20W</t>
  </si>
  <si>
    <t>5400338072468</t>
  </si>
  <si>
    <t>FOCO LED PRO PORTÁTIL/RECARGABLE 20W</t>
  </si>
  <si>
    <t>5400338072475</t>
  </si>
  <si>
    <t>11-12</t>
  </si>
  <si>
    <t>12-13</t>
  </si>
  <si>
    <t>14</t>
  </si>
  <si>
    <t>AMOLADORA ANGULAR 115MM + 2 BATERÍAS  4.0AH + 8 ACCESORIOS. SIN ESCOBILLAS</t>
  </si>
  <si>
    <t>MINI MOTOSIERRA 12V 4" 2 BAT. 2.0AH</t>
  </si>
  <si>
    <t>PORTA MANGUERAS 15M.</t>
  </si>
  <si>
    <t>PORTA MANGUERAS 20M.</t>
  </si>
  <si>
    <t>PORTA MANGUERAS 30M.</t>
  </si>
  <si>
    <t>CARRO PORTA MANGUERAS 15 M</t>
  </si>
  <si>
    <t>POWX5100</t>
  </si>
  <si>
    <t>POWX5130</t>
  </si>
  <si>
    <t>POWX5160</t>
  </si>
  <si>
    <t>GENERADOR 2200W</t>
  </si>
  <si>
    <t>GENERADOR 3000W</t>
  </si>
  <si>
    <t>GENERADOR 5500W</t>
  </si>
  <si>
    <t>POWX11832</t>
  </si>
  <si>
    <t>MARTILLO DEMOLICIÓN 1300W  SDS MAX + 2 ACC.</t>
  </si>
  <si>
    <t>POWX2040A</t>
  </si>
  <si>
    <t>JUEGO DE CUCHILLAS CEPILLADORAS 210X22X1,8MM - 2 U PARA POWX2040</t>
  </si>
  <si>
    <t>POWDPGSET37</t>
  </si>
  <si>
    <t>MOTOSIERRA 20V 2.0AH + CARGADOR</t>
  </si>
  <si>
    <t>POWDPGSET38</t>
  </si>
  <si>
    <t>POWDPGSET39</t>
  </si>
  <si>
    <t>POWDPGSET41</t>
  </si>
  <si>
    <t>POWDPGSET42</t>
  </si>
  <si>
    <t>POWDPGSET43</t>
  </si>
  <si>
    <t>POWDPGSET44</t>
  </si>
  <si>
    <t>POWDPSET27</t>
  </si>
  <si>
    <t>FOCO PORTÁTIL 20V + BATERÍA 20V 2.0AH + CARGADOR</t>
  </si>
  <si>
    <t>POWXAGS1</t>
  </si>
  <si>
    <t>POWXAGS2</t>
  </si>
  <si>
    <t>POWXAGS3</t>
  </si>
  <si>
    <t xml:space="preserve">AMOLADORA ANGULAR 900W 115MM + CORTE DE DIAMANTES </t>
  </si>
  <si>
    <t>AMOLADORA ANGULAR 1200W 125MM + CORTE DE DIAMANTES</t>
  </si>
  <si>
    <t>AMOLADORA ANGULAR 2500W 230MM + CORTE DE DIAMANTES</t>
  </si>
  <si>
    <t>5400338094378</t>
  </si>
  <si>
    <t>5400338097812</t>
  </si>
  <si>
    <t>5400338097836</t>
  </si>
  <si>
    <t>5400338097683</t>
  </si>
  <si>
    <t>5400338097744</t>
  </si>
  <si>
    <t>5400338097751</t>
  </si>
  <si>
    <t>5400338097782</t>
  </si>
  <si>
    <t>2</t>
  </si>
  <si>
    <t>6-7</t>
  </si>
  <si>
    <t>9</t>
  </si>
  <si>
    <t>15</t>
  </si>
  <si>
    <t>CORTASETOS 20V + BATERÍA. 20V 2.0AH + CARGADOR + GUANTES</t>
  </si>
  <si>
    <t>MOTOSIERRA 20V+BATERÍAERY 40V 5.0AH/2.5AH+CARGADOR+GUANTES</t>
  </si>
  <si>
    <t>MOTOSIERRA 40V TELESC. 300MM+BATERÍA 40V 5.0AH/2.5A</t>
  </si>
  <si>
    <t>MULTIHERRAMIENTA DE JARDÍN  40V+BATERÍA. 40V 5.0/2.</t>
  </si>
  <si>
    <t>CORTASETOS 40V+BATERÍA. 40V 5.0/2.5AH+CARGADOR+GUANTES</t>
  </si>
  <si>
    <t>CORTABORDES 20V + BATERÍA. 20V 2.0AH + GUANTES</t>
  </si>
  <si>
    <t>HIDROLIMPIADORA 208cc 225 bar máx.</t>
  </si>
  <si>
    <t>TARIFA POWERPLUS 2-2023</t>
  </si>
  <si>
    <t>POWC10110</t>
  </si>
  <si>
    <t>TALADRO PERCUTOR 550W</t>
  </si>
  <si>
    <t>POWC30110</t>
  </si>
  <si>
    <t>AMOLADORA ANGULAR 500W Ø 115MM</t>
  </si>
  <si>
    <t>NOVEDAD</t>
  </si>
  <si>
    <t>POWX03971</t>
  </si>
  <si>
    <t>SIERRA SABLE 920W - 2 ACC.</t>
  </si>
  <si>
    <t>POWX0398</t>
  </si>
  <si>
    <t>SIERRA SABLE 12V - INCL. 2 BATERÍAS 12V Y CARGADOR</t>
  </si>
  <si>
    <t>POWX0445</t>
  </si>
  <si>
    <t>LIJADORA ORBITAL 240W - 10 ACC.</t>
  </si>
  <si>
    <t>POWX1348</t>
  </si>
  <si>
    <t>MULTIHERRAMIENTA OSCILANTE 450W - 34 ACC.</t>
  </si>
  <si>
    <t>POWX156</t>
  </si>
  <si>
    <t>TALADRO DE COLUMNA 500W-13MM</t>
  </si>
  <si>
    <t>POWX1800A</t>
  </si>
  <si>
    <t xml:space="preserve">CINTA DE SIERRA 1511X6,5MM </t>
  </si>
  <si>
    <t>POWX3004</t>
  </si>
  <si>
    <t>ASPIRADOR DE CENIZAS 4L-600W</t>
  </si>
  <si>
    <t>POWX3004A</t>
  </si>
  <si>
    <t>POWX3004B</t>
  </si>
  <si>
    <t>FILTRO DE CENIZAS Ø 90X80MM</t>
  </si>
  <si>
    <t>FILTRO DE CENIZAS LAVABLE</t>
  </si>
  <si>
    <t>POWX326</t>
  </si>
  <si>
    <t>POWX326A</t>
  </si>
  <si>
    <t>BOLSA PARA POWX326 480MM X 240MM - 3PCS</t>
  </si>
  <si>
    <t>ASPIRADOR LIMPIADOR DE ALFOMBRAS 1600W</t>
  </si>
  <si>
    <t>POWX3410</t>
  </si>
  <si>
    <t>VAPORIZADOR DE PAPEL PINTADO 2000W</t>
  </si>
  <si>
    <t>POWDP15110</t>
  </si>
  <si>
    <t>POWDP15300</t>
  </si>
  <si>
    <t>POWDP15301</t>
  </si>
  <si>
    <t>TALADRO ATORNILLADOR 20V (SIN BATERÍA)- 78 ACC. SIN ESCOBILLAS</t>
  </si>
  <si>
    <t>TALADRO ATORNILLADOR  20V+ 2 BATERÍAS 2.0AH+CARG.+78 ACC. SIN ESCOBILLAS</t>
  </si>
  <si>
    <t>TALADRO ATORNILLADOR 20V+ BAT. 2.0AH + CHAG.+78 ACC. SIN ESCOBILLAS</t>
  </si>
  <si>
    <t>POWDP7051</t>
  </si>
  <si>
    <t>PISTOLA PARA SELLADOR DE SILICONA 20V  (SIN BATERÍA)</t>
  </si>
  <si>
    <t>POWDP9056</t>
  </si>
  <si>
    <t>CARGADOR 2.0A (20V &amp; 2X20V BATERÍAS)</t>
  </si>
  <si>
    <t>POWDP90620</t>
  </si>
  <si>
    <t>POWDP90640</t>
  </si>
  <si>
    <t>BATERÍA Y CARGADOR 20V 2.0AH ((HERRAMIENTAS DE 20V))</t>
  </si>
  <si>
    <t>BATERÍA Y CARGADOR 40V 4.0/2.0AH  (HERRAMIENTAS 20V &amp; 40V)</t>
  </si>
  <si>
    <t>POWDPG75300</t>
  </si>
  <si>
    <t>CORTABORDES/RECORTASETOS TELESCÓPICO 20V (SIN BATERÍA)</t>
  </si>
  <si>
    <t>POWX0265</t>
  </si>
  <si>
    <t>TALADRO PERCUTOR 800W - 78 ACC.</t>
  </si>
  <si>
    <t>PORTES PAGADOS 480 € (BALEARES 480 € - CANARIAS 1200 €)</t>
  </si>
  <si>
    <t>ARTICULO</t>
  </si>
  <si>
    <t>DESCRIPCIÓN</t>
  </si>
  <si>
    <t>EAN</t>
  </si>
  <si>
    <t>PRECIO</t>
  </si>
  <si>
    <t>DTO</t>
  </si>
  <si>
    <t>PRECIO NETO</t>
  </si>
  <si>
    <t>CANTIDAD</t>
  </si>
  <si>
    <t>TOTAL</t>
  </si>
  <si>
    <t>CÓDIGO</t>
  </si>
  <si>
    <t>E-POWERPLUS</t>
  </si>
  <si>
    <t>TOTAL PEDIDO</t>
  </si>
  <si>
    <t>ABRE CAJAS</t>
  </si>
  <si>
    <t>DTO. 2</t>
  </si>
  <si>
    <t>PEDIDO MÍNIMO NO ENVÍA POR DEBAJO DE 480 €</t>
  </si>
  <si>
    <t>TARIFA 50% +5% DTO.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</si>
</sst>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£&quot;* #,##0.00_-;\-&quot;£&quot;* #,##0.00_-;_-&quot;£&quot;* &quot;-&quot;??_-;_-@_-"/>
    <numFmt numFmtId="166" formatCode="_-&quot;$&quot;* #,##0_-;\-&quot;$&quot;* #,##0_-;_-&quot;$&quot;* &quot;-&quot;_-;_-@_-"/>
    <numFmt numFmtId="167" formatCode="_-* #,##0.00\ [$€]_-;\-* #,##0.00\ [$€]_-;_-* &quot;-&quot;??\ [$€]_-;_-@_-"/>
    <numFmt numFmtId="168" formatCode="_ * #,##0.00_ ;_ * \-#,##0.00_ ;_ * &quot;-&quot;??_ ;_ @_ "/>
    <numFmt numFmtId="169" formatCode="_-* #,##0.00\ [$€-C0A]_-;\-* #,##0.00\ [$€-C0A]_-;_-* &quot;-&quot;??\ [$€-C0A]_-;_-@_-"/>
    <numFmt numFmtId="170" formatCode="_ &quot;€&quot;\ * #,##0.00_ ;_ &quot;€&quot;\ * \-#,##0.00_ ;_ &quot;€&quot;\ * &quot;-&quot;??_ ;_ @_ "/>
    <numFmt numFmtId="171" formatCode="#,##0.00\ [$€-C0A];\-#,##0.00\ [$€-C0A]"/>
  </numFmts>
  <fonts count="44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2"/>
      <color theme="1"/>
      <name val="Calibri"/>
      <family val="2"/>
      <charset val="136"/>
      <scheme val="minor"/>
    </font>
    <font>
      <sz val="11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48"/>
      <color theme="1" tint="0.249977111117893"/>
      <name val="Berlin Sans FB Demi"/>
      <family val="2"/>
    </font>
    <font>
      <b/>
      <sz val="18"/>
      <color theme="0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b/>
      <u/>
      <sz val="48"/>
      <color theme="1" tint="0.34998626667073579"/>
      <name val="Calibri"/>
      <family val="2"/>
      <scheme val="minor"/>
    </font>
    <font>
      <sz val="11"/>
      <name val="Calibri"/>
      <family val="2"/>
    </font>
    <font>
      <b/>
      <sz val="36"/>
      <name val="Calibri"/>
      <family val="2"/>
    </font>
    <font>
      <b/>
      <sz val="18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rgb="FFFF0000"/>
      <name val="Calibri"/>
      <family val="2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48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"/>
      <family val="2"/>
    </font>
    <font>
      <b/>
      <sz val="22"/>
      <color rgb="FFFF0000"/>
      <name val="Calibri"/>
      <family val="2"/>
    </font>
    <font>
      <b/>
      <i/>
      <u/>
      <sz val="28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46">
    <xf numFmtId="0" fontId="0" fillId="0" borderId="0"/>
    <xf numFmtId="0" fontId="19" fillId="0" borderId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21" fillId="33" borderId="0" applyNumberFormat="0" applyBorder="0" applyAlignment="0" applyProtection="0"/>
    <xf numFmtId="0" fontId="18" fillId="16" borderId="0" applyNumberFormat="0" applyBorder="0" applyAlignment="0" applyProtection="0"/>
    <xf numFmtId="0" fontId="21" fillId="34" borderId="0" applyNumberFormat="0" applyBorder="0" applyAlignment="0" applyProtection="0"/>
    <xf numFmtId="0" fontId="18" fillId="20" borderId="0" applyNumberFormat="0" applyBorder="0" applyAlignment="0" applyProtection="0"/>
    <xf numFmtId="0" fontId="21" fillId="35" borderId="0" applyNumberFormat="0" applyBorder="0" applyAlignment="0" applyProtection="0"/>
    <xf numFmtId="0" fontId="18" fillId="24" borderId="0" applyNumberFormat="0" applyBorder="0" applyAlignment="0" applyProtection="0"/>
    <xf numFmtId="0" fontId="21" fillId="36" borderId="0" applyNumberFormat="0" applyBorder="0" applyAlignment="0" applyProtection="0"/>
    <xf numFmtId="0" fontId="18" fillId="28" borderId="0" applyNumberFormat="0" applyBorder="0" applyAlignment="0" applyProtection="0"/>
    <xf numFmtId="0" fontId="21" fillId="37" borderId="0" applyNumberFormat="0" applyBorder="0" applyAlignment="0" applyProtection="0"/>
    <xf numFmtId="0" fontId="18" fillId="32" borderId="0" applyNumberFormat="0" applyBorder="0" applyAlignment="0" applyProtection="0"/>
    <xf numFmtId="0" fontId="21" fillId="38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21" fillId="39" borderId="0" applyNumberFormat="0" applyBorder="0" applyAlignment="0" applyProtection="0"/>
    <xf numFmtId="0" fontId="18" fillId="13" borderId="0" applyNumberFormat="0" applyBorder="0" applyAlignment="0" applyProtection="0"/>
    <xf numFmtId="0" fontId="21" fillId="40" borderId="0" applyNumberFormat="0" applyBorder="0" applyAlignment="0" applyProtection="0"/>
    <xf numFmtId="0" fontId="18" fillId="17" borderId="0" applyNumberFormat="0" applyBorder="0" applyAlignment="0" applyProtection="0"/>
    <xf numFmtId="0" fontId="21" fillId="41" borderId="0" applyNumberFormat="0" applyBorder="0" applyAlignment="0" applyProtection="0"/>
    <xf numFmtId="0" fontId="18" fillId="21" borderId="0" applyNumberFormat="0" applyBorder="0" applyAlignment="0" applyProtection="0"/>
    <xf numFmtId="0" fontId="21" fillId="36" borderId="0" applyNumberFormat="0" applyBorder="0" applyAlignment="0" applyProtection="0"/>
    <xf numFmtId="0" fontId="18" fillId="25" borderId="0" applyNumberFormat="0" applyBorder="0" applyAlignment="0" applyProtection="0"/>
    <xf numFmtId="0" fontId="21" fillId="37" borderId="0" applyNumberFormat="0" applyBorder="0" applyAlignment="0" applyProtection="0"/>
    <xf numFmtId="0" fontId="18" fillId="29" borderId="0" applyNumberFormat="0" applyBorder="0" applyAlignment="0" applyProtection="0"/>
    <xf numFmtId="0" fontId="21" fillId="4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4" fillId="7" borderId="7" applyNumberFormat="0" applyAlignment="0" applyProtection="0"/>
    <xf numFmtId="166" fontId="2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167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167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16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4" borderId="0" applyNumberFormat="0" applyBorder="0" applyAlignment="0" applyProtection="0"/>
    <xf numFmtId="0" fontId="2" fillId="0" borderId="0"/>
    <xf numFmtId="0" fontId="19" fillId="0" borderId="0"/>
    <xf numFmtId="0" fontId="24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9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6" borderId="5" applyNumberFormat="0" applyAlignment="0" applyProtection="0"/>
    <xf numFmtId="0" fontId="11" fillId="6" borderId="5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>
      <alignment wrapText="1"/>
    </xf>
    <xf numFmtId="0" fontId="2" fillId="0" borderId="0"/>
    <xf numFmtId="0" fontId="19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/>
    <xf numFmtId="0" fontId="19" fillId="0" borderId="0"/>
    <xf numFmtId="0" fontId="25" fillId="0" borderId="0"/>
    <xf numFmtId="0" fontId="1" fillId="0" borderId="0"/>
    <xf numFmtId="44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0" fillId="43" borderId="0" xfId="0" applyFill="1" applyAlignment="1">
      <alignment vertical="center"/>
    </xf>
    <xf numFmtId="0" fontId="0" fillId="43" borderId="18" xfId="0" applyFill="1" applyBorder="1" applyAlignment="1">
      <alignment vertical="center"/>
    </xf>
    <xf numFmtId="0" fontId="0" fillId="43" borderId="19" xfId="0" applyFill="1" applyBorder="1" applyAlignment="1">
      <alignment vertical="center"/>
    </xf>
    <xf numFmtId="0" fontId="0" fillId="43" borderId="21" xfId="0" applyFill="1" applyBorder="1" applyAlignment="1">
      <alignment vertical="center"/>
    </xf>
    <xf numFmtId="0" fontId="28" fillId="43" borderId="0" xfId="0" applyFont="1" applyFill="1" applyAlignment="1">
      <alignment vertical="center"/>
    </xf>
    <xf numFmtId="49" fontId="28" fillId="43" borderId="0" xfId="0" applyNumberFormat="1" applyFont="1" applyFill="1" applyAlignment="1">
      <alignment horizontal="right" vertical="center"/>
    </xf>
    <xf numFmtId="0" fontId="28" fillId="43" borderId="0" xfId="0" applyFont="1" applyFill="1" applyAlignment="1">
      <alignment vertical="center" wrapText="1"/>
    </xf>
    <xf numFmtId="0" fontId="0" fillId="43" borderId="24" xfId="0" applyFill="1" applyBorder="1" applyAlignment="1">
      <alignment vertical="center"/>
    </xf>
    <xf numFmtId="0" fontId="28" fillId="43" borderId="23" xfId="0" applyFont="1" applyFill="1" applyBorder="1" applyAlignment="1">
      <alignment vertical="center"/>
    </xf>
    <xf numFmtId="49" fontId="28" fillId="43" borderId="23" xfId="0" applyNumberFormat="1" applyFont="1" applyFill="1" applyBorder="1" applyAlignment="1">
      <alignment horizontal="right" vertical="center"/>
    </xf>
    <xf numFmtId="0" fontId="27" fillId="43" borderId="0" xfId="0" applyFont="1" applyFill="1" applyAlignment="1">
      <alignment vertical="center" wrapText="1"/>
    </xf>
    <xf numFmtId="0" fontId="28" fillId="43" borderId="23" xfId="0" applyFont="1" applyFill="1" applyBorder="1" applyAlignment="1">
      <alignment horizontal="left" vertical="center"/>
    </xf>
    <xf numFmtId="0" fontId="0" fillId="43" borderId="17" xfId="0" applyFill="1" applyBorder="1" applyAlignment="1">
      <alignment vertical="center"/>
    </xf>
    <xf numFmtId="0" fontId="0" fillId="43" borderId="20" xfId="0" applyFill="1" applyBorder="1" applyAlignment="1">
      <alignment vertical="center"/>
    </xf>
    <xf numFmtId="0" fontId="0" fillId="43" borderId="22" xfId="0" applyFill="1" applyBorder="1" applyAlignment="1">
      <alignment vertical="center"/>
    </xf>
    <xf numFmtId="0" fontId="0" fillId="43" borderId="23" xfId="0" applyFill="1" applyBorder="1" applyAlignment="1">
      <alignment vertical="center"/>
    </xf>
    <xf numFmtId="0" fontId="0" fillId="43" borderId="23" xfId="0" applyFill="1" applyBorder="1" applyAlignment="1">
      <alignment horizontal="left" vertical="center"/>
    </xf>
    <xf numFmtId="0" fontId="33" fillId="43" borderId="10" xfId="0" applyFont="1" applyFill="1" applyBorder="1" applyAlignment="1">
      <alignment vertical="center"/>
    </xf>
    <xf numFmtId="0" fontId="33" fillId="43" borderId="12" xfId="0" applyFont="1" applyFill="1" applyBorder="1" applyAlignment="1">
      <alignment vertical="center"/>
    </xf>
    <xf numFmtId="0" fontId="34" fillId="43" borderId="0" xfId="0" applyFont="1" applyFill="1" applyAlignment="1">
      <alignment vertical="center" wrapText="1"/>
    </xf>
    <xf numFmtId="0" fontId="31" fillId="43" borderId="0" xfId="0" applyFont="1" applyFill="1" applyAlignment="1">
      <alignment vertical="center"/>
    </xf>
    <xf numFmtId="0" fontId="35" fillId="43" borderId="0" xfId="0" applyFont="1" applyFill="1" applyAlignment="1">
      <alignment vertical="center" wrapText="1"/>
    </xf>
    <xf numFmtId="0" fontId="33" fillId="43" borderId="0" xfId="0" applyFont="1" applyFill="1" applyAlignment="1">
      <alignment vertical="center"/>
    </xf>
    <xf numFmtId="0" fontId="33" fillId="43" borderId="12" xfId="0" applyFont="1" applyFill="1" applyBorder="1" applyAlignment="1">
      <alignment horizontal="right" vertical="center"/>
    </xf>
    <xf numFmtId="0" fontId="35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horizontal="right" vertical="center" wrapText="1"/>
    </xf>
    <xf numFmtId="1" fontId="35" fillId="0" borderId="13" xfId="0" applyNumberFormat="1" applyFont="1" applyBorder="1" applyAlignment="1">
      <alignment horizontal="right" vertical="center" wrapText="1"/>
    </xf>
    <xf numFmtId="49" fontId="36" fillId="0" borderId="13" xfId="0" applyNumberFormat="1" applyFont="1" applyBorder="1" applyAlignment="1">
      <alignment horizontal="center" vertical="center"/>
    </xf>
    <xf numFmtId="1" fontId="35" fillId="0" borderId="13" xfId="344" applyNumberFormat="1" applyFont="1" applyBorder="1" applyAlignment="1">
      <alignment horizontal="right" vertical="center" wrapText="1"/>
    </xf>
    <xf numFmtId="49" fontId="33" fillId="43" borderId="12" xfId="0" applyNumberFormat="1" applyFont="1" applyFill="1" applyBorder="1" applyAlignment="1">
      <alignment vertical="center"/>
    </xf>
    <xf numFmtId="49" fontId="36" fillId="0" borderId="13" xfId="0" applyNumberFormat="1" applyFont="1" applyBorder="1" applyAlignment="1">
      <alignment vertical="center"/>
    </xf>
    <xf numFmtId="49" fontId="36" fillId="43" borderId="13" xfId="0" applyNumberFormat="1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13" xfId="0" applyFont="1" applyBorder="1" applyAlignment="1">
      <alignment vertical="center"/>
    </xf>
    <xf numFmtId="0" fontId="35" fillId="43" borderId="0" xfId="0" applyFont="1" applyFill="1" applyBorder="1" applyAlignment="1">
      <alignment vertical="center" wrapText="1"/>
    </xf>
    <xf numFmtId="0" fontId="31" fillId="43" borderId="0" xfId="0" applyFont="1" applyFill="1" applyBorder="1" applyAlignment="1">
      <alignment vertical="center"/>
    </xf>
    <xf numFmtId="49" fontId="31" fillId="43" borderId="0" xfId="0" applyNumberFormat="1" applyFont="1" applyFill="1" applyBorder="1" applyAlignment="1">
      <alignment vertical="center"/>
    </xf>
    <xf numFmtId="0" fontId="31" fillId="43" borderId="0" xfId="0" applyFont="1" applyFill="1" applyBorder="1" applyAlignment="1">
      <alignment horizontal="right" vertical="center"/>
    </xf>
    <xf numFmtId="0" fontId="33" fillId="43" borderId="11" xfId="0" applyFont="1" applyFill="1" applyBorder="1" applyAlignment="1">
      <alignment horizontal="right" vertical="center"/>
    </xf>
    <xf numFmtId="169" fontId="37" fillId="0" borderId="13" xfId="0" applyNumberFormat="1" applyFont="1" applyBorder="1" applyAlignment="1">
      <alignment horizontal="right" vertical="center" wrapText="1"/>
    </xf>
    <xf numFmtId="0" fontId="38" fillId="0" borderId="13" xfId="0" applyFont="1" applyBorder="1" applyAlignment="1">
      <alignment vertical="center"/>
    </xf>
    <xf numFmtId="0" fontId="35" fillId="0" borderId="31" xfId="0" applyFont="1" applyBorder="1" applyAlignment="1">
      <alignment vertical="center"/>
    </xf>
    <xf numFmtId="49" fontId="36" fillId="0" borderId="31" xfId="0" applyNumberFormat="1" applyFont="1" applyBorder="1" applyAlignment="1">
      <alignment vertical="center"/>
    </xf>
    <xf numFmtId="0" fontId="35" fillId="0" borderId="31" xfId="0" applyFont="1" applyBorder="1" applyAlignment="1">
      <alignment vertical="center" wrapText="1"/>
    </xf>
    <xf numFmtId="1" fontId="35" fillId="0" borderId="31" xfId="0" applyNumberFormat="1" applyFont="1" applyBorder="1" applyAlignment="1">
      <alignment horizontal="right" vertical="center" wrapText="1"/>
    </xf>
    <xf numFmtId="169" fontId="37" fillId="0" borderId="31" xfId="0" applyNumberFormat="1" applyFont="1" applyBorder="1" applyAlignment="1">
      <alignment horizontal="right" vertical="center" wrapText="1"/>
    </xf>
    <xf numFmtId="49" fontId="36" fillId="0" borderId="29" xfId="0" applyNumberFormat="1" applyFont="1" applyBorder="1" applyAlignment="1">
      <alignment vertical="center"/>
    </xf>
    <xf numFmtId="0" fontId="35" fillId="0" borderId="29" xfId="0" applyFont="1" applyBorder="1" applyAlignment="1">
      <alignment vertical="center" wrapText="1"/>
    </xf>
    <xf numFmtId="0" fontId="35" fillId="0" borderId="29" xfId="0" applyFont="1" applyBorder="1" applyAlignment="1">
      <alignment horizontal="right" vertical="center" wrapText="1"/>
    </xf>
    <xf numFmtId="169" fontId="37" fillId="0" borderId="29" xfId="0" applyNumberFormat="1" applyFont="1" applyBorder="1" applyAlignment="1">
      <alignment horizontal="right" vertical="center" wrapText="1"/>
    </xf>
    <xf numFmtId="0" fontId="33" fillId="43" borderId="11" xfId="0" applyFont="1" applyFill="1" applyBorder="1" applyAlignment="1">
      <alignment vertical="center"/>
    </xf>
    <xf numFmtId="0" fontId="35" fillId="43" borderId="13" xfId="0" applyFont="1" applyFill="1" applyBorder="1" applyAlignment="1">
      <alignment vertical="center"/>
    </xf>
    <xf numFmtId="0" fontId="35" fillId="43" borderId="31" xfId="0" applyFont="1" applyFill="1" applyBorder="1" applyAlignment="1">
      <alignment vertical="center"/>
    </xf>
    <xf numFmtId="49" fontId="36" fillId="43" borderId="31" xfId="0" applyNumberFormat="1" applyFont="1" applyFill="1" applyBorder="1" applyAlignment="1">
      <alignment vertical="center"/>
    </xf>
    <xf numFmtId="0" fontId="35" fillId="0" borderId="31" xfId="0" applyFont="1" applyBorder="1" applyAlignment="1">
      <alignment horizontal="right" vertical="center" wrapText="1"/>
    </xf>
    <xf numFmtId="0" fontId="35" fillId="43" borderId="29" xfId="0" applyFont="1" applyFill="1" applyBorder="1" applyAlignment="1">
      <alignment vertical="center"/>
    </xf>
    <xf numFmtId="49" fontId="36" fillId="43" borderId="29" xfId="0" applyNumberFormat="1" applyFont="1" applyFill="1" applyBorder="1" applyAlignment="1">
      <alignment vertical="center"/>
    </xf>
    <xf numFmtId="0" fontId="31" fillId="45" borderId="12" xfId="0" applyFont="1" applyFill="1" applyBorder="1" applyAlignment="1">
      <alignment vertical="center"/>
    </xf>
    <xf numFmtId="0" fontId="31" fillId="45" borderId="11" xfId="0" applyFont="1" applyFill="1" applyBorder="1" applyAlignment="1">
      <alignment vertical="center"/>
    </xf>
    <xf numFmtId="0" fontId="35" fillId="0" borderId="29" xfId="0" applyFont="1" applyBorder="1" applyAlignment="1">
      <alignment vertical="center"/>
    </xf>
    <xf numFmtId="49" fontId="36" fillId="0" borderId="29" xfId="0" applyNumberFormat="1" applyFont="1" applyBorder="1" applyAlignment="1">
      <alignment horizontal="center" vertical="center"/>
    </xf>
    <xf numFmtId="1" fontId="35" fillId="0" borderId="29" xfId="0" applyNumberFormat="1" applyFont="1" applyBorder="1" applyAlignment="1">
      <alignment horizontal="right" vertical="center" wrapText="1"/>
    </xf>
    <xf numFmtId="0" fontId="33" fillId="43" borderId="33" xfId="0" applyFont="1" applyFill="1" applyBorder="1" applyAlignment="1">
      <alignment vertical="center"/>
    </xf>
    <xf numFmtId="49" fontId="33" fillId="43" borderId="34" xfId="0" applyNumberFormat="1" applyFont="1" applyFill="1" applyBorder="1" applyAlignment="1">
      <alignment vertical="center"/>
    </xf>
    <xf numFmtId="0" fontId="33" fillId="43" borderId="34" xfId="0" applyFont="1" applyFill="1" applyBorder="1" applyAlignment="1">
      <alignment vertical="center"/>
    </xf>
    <xf numFmtId="0" fontId="33" fillId="43" borderId="34" xfId="0" applyFont="1" applyFill="1" applyBorder="1" applyAlignment="1">
      <alignment horizontal="right" vertical="center"/>
    </xf>
    <xf numFmtId="0" fontId="33" fillId="45" borderId="32" xfId="0" applyFont="1" applyFill="1" applyBorder="1" applyAlignment="1">
      <alignment vertical="center"/>
    </xf>
    <xf numFmtId="49" fontId="33" fillId="45" borderId="32" xfId="0" applyNumberFormat="1" applyFont="1" applyFill="1" applyBorder="1" applyAlignment="1">
      <alignment vertical="center"/>
    </xf>
    <xf numFmtId="0" fontId="33" fillId="45" borderId="32" xfId="0" applyFont="1" applyFill="1" applyBorder="1" applyAlignment="1">
      <alignment horizontal="right" vertical="center"/>
    </xf>
    <xf numFmtId="9" fontId="35" fillId="43" borderId="31" xfId="345" applyFont="1" applyFill="1" applyBorder="1" applyAlignment="1">
      <alignment vertical="center" wrapText="1"/>
    </xf>
    <xf numFmtId="169" fontId="35" fillId="43" borderId="31" xfId="0" applyNumberFormat="1" applyFont="1" applyFill="1" applyBorder="1" applyAlignment="1">
      <alignment vertical="center" wrapText="1"/>
    </xf>
    <xf numFmtId="0" fontId="35" fillId="47" borderId="13" xfId="0" applyFont="1" applyFill="1" applyBorder="1" applyAlignment="1">
      <alignment vertical="center"/>
    </xf>
    <xf numFmtId="49" fontId="36" fillId="47" borderId="13" xfId="0" applyNumberFormat="1" applyFont="1" applyFill="1" applyBorder="1" applyAlignment="1">
      <alignment vertical="center"/>
    </xf>
    <xf numFmtId="0" fontId="35" fillId="47" borderId="13" xfId="0" applyFont="1" applyFill="1" applyBorder="1" applyAlignment="1">
      <alignment vertical="center" wrapText="1"/>
    </xf>
    <xf numFmtId="1" fontId="35" fillId="47" borderId="13" xfId="0" applyNumberFormat="1" applyFont="1" applyFill="1" applyBorder="1" applyAlignment="1">
      <alignment horizontal="right" vertical="center" wrapText="1"/>
    </xf>
    <xf numFmtId="169" fontId="37" fillId="47" borderId="13" xfId="0" applyNumberFormat="1" applyFont="1" applyFill="1" applyBorder="1" applyAlignment="1">
      <alignment horizontal="right" vertical="center" wrapText="1"/>
    </xf>
    <xf numFmtId="9" fontId="35" fillId="47" borderId="31" xfId="345" applyFont="1" applyFill="1" applyBorder="1" applyAlignment="1">
      <alignment vertical="center" wrapText="1"/>
    </xf>
    <xf numFmtId="169" fontId="35" fillId="47" borderId="31" xfId="0" applyNumberFormat="1" applyFont="1" applyFill="1" applyBorder="1" applyAlignment="1">
      <alignment vertical="center" wrapText="1"/>
    </xf>
    <xf numFmtId="0" fontId="38" fillId="47" borderId="13" xfId="0" applyFont="1" applyFill="1" applyBorder="1" applyAlignment="1">
      <alignment vertical="center"/>
    </xf>
    <xf numFmtId="0" fontId="35" fillId="47" borderId="13" xfId="0" applyFont="1" applyFill="1" applyBorder="1" applyAlignment="1">
      <alignment horizontal="right" vertical="center" wrapText="1"/>
    </xf>
    <xf numFmtId="0" fontId="38" fillId="47" borderId="29" xfId="0" applyFont="1" applyFill="1" applyBorder="1" applyAlignment="1">
      <alignment vertical="center"/>
    </xf>
    <xf numFmtId="49" fontId="36" fillId="47" borderId="29" xfId="0" applyNumberFormat="1" applyFont="1" applyFill="1" applyBorder="1" applyAlignment="1">
      <alignment vertical="center"/>
    </xf>
    <xf numFmtId="0" fontId="35" fillId="47" borderId="29" xfId="0" applyFont="1" applyFill="1" applyBorder="1" applyAlignment="1">
      <alignment vertical="center" wrapText="1"/>
    </xf>
    <xf numFmtId="0" fontId="35" fillId="47" borderId="29" xfId="0" applyFont="1" applyFill="1" applyBorder="1" applyAlignment="1">
      <alignment horizontal="right" vertical="center" wrapText="1"/>
    </xf>
    <xf numFmtId="169" fontId="37" fillId="47" borderId="29" xfId="0" applyNumberFormat="1" applyFont="1" applyFill="1" applyBorder="1" applyAlignment="1">
      <alignment horizontal="right" vertical="center" wrapText="1"/>
    </xf>
    <xf numFmtId="0" fontId="31" fillId="43" borderId="0" xfId="0" applyFont="1" applyFill="1" applyBorder="1" applyAlignment="1">
      <alignment horizontal="center" vertical="center"/>
    </xf>
    <xf numFmtId="0" fontId="33" fillId="45" borderId="32" xfId="0" applyFont="1" applyFill="1" applyBorder="1" applyAlignment="1">
      <alignment horizontal="center" vertical="center"/>
    </xf>
    <xf numFmtId="0" fontId="33" fillId="43" borderId="12" xfId="0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47" borderId="31" xfId="0" applyNumberFormat="1" applyFont="1" applyFill="1" applyBorder="1" applyAlignment="1">
      <alignment horizontal="center" vertical="center"/>
    </xf>
    <xf numFmtId="0" fontId="33" fillId="43" borderId="36" xfId="0" applyFont="1" applyFill="1" applyBorder="1" applyAlignment="1">
      <alignment horizontal="center" vertical="center"/>
    </xf>
    <xf numFmtId="0" fontId="35" fillId="47" borderId="32" xfId="0" applyNumberFormat="1" applyFont="1" applyFill="1" applyBorder="1" applyAlignment="1">
      <alignment horizontal="center" vertical="center"/>
    </xf>
    <xf numFmtId="9" fontId="35" fillId="47" borderId="32" xfId="345" applyFont="1" applyFill="1" applyBorder="1" applyAlignment="1">
      <alignment vertical="center" wrapText="1"/>
    </xf>
    <xf numFmtId="9" fontId="35" fillId="43" borderId="34" xfId="345" applyFont="1" applyFill="1" applyBorder="1" applyAlignment="1">
      <alignment vertical="center" wrapText="1"/>
    </xf>
    <xf numFmtId="169" fontId="35" fillId="43" borderId="34" xfId="0" applyNumberFormat="1" applyFont="1" applyFill="1" applyBorder="1" applyAlignment="1">
      <alignment vertical="center" wrapText="1"/>
    </xf>
    <xf numFmtId="169" fontId="41" fillId="43" borderId="35" xfId="0" applyNumberFormat="1" applyFont="1" applyFill="1" applyBorder="1" applyAlignment="1">
      <alignment vertical="center" wrapText="1"/>
    </xf>
    <xf numFmtId="0" fontId="35" fillId="0" borderId="32" xfId="0" applyFont="1" applyBorder="1" applyAlignment="1">
      <alignment horizontal="center" vertical="center"/>
    </xf>
    <xf numFmtId="9" fontId="35" fillId="43" borderId="32" xfId="345" applyFont="1" applyFill="1" applyBorder="1" applyAlignment="1">
      <alignment vertical="center" wrapText="1"/>
    </xf>
    <xf numFmtId="169" fontId="35" fillId="43" borderId="32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center" vertical="center"/>
    </xf>
    <xf numFmtId="9" fontId="35" fillId="45" borderId="34" xfId="345" applyFont="1" applyFill="1" applyBorder="1" applyAlignment="1">
      <alignment vertical="center" wrapText="1"/>
    </xf>
    <xf numFmtId="169" fontId="35" fillId="45" borderId="34" xfId="0" applyNumberFormat="1" applyFont="1" applyFill="1" applyBorder="1" applyAlignment="1">
      <alignment vertical="center" wrapText="1"/>
    </xf>
    <xf numFmtId="169" fontId="41" fillId="45" borderId="35" xfId="0" applyNumberFormat="1" applyFont="1" applyFill="1" applyBorder="1" applyAlignment="1">
      <alignment vertical="center" wrapText="1"/>
    </xf>
    <xf numFmtId="0" fontId="31" fillId="44" borderId="12" xfId="0" applyFont="1" applyFill="1" applyBorder="1" applyAlignment="1">
      <alignment vertical="center"/>
    </xf>
    <xf numFmtId="0" fontId="31" fillId="44" borderId="11" xfId="0" applyFont="1" applyFill="1" applyBorder="1" applyAlignment="1">
      <alignment vertical="center"/>
    </xf>
    <xf numFmtId="171" fontId="42" fillId="43" borderId="30" xfId="0" applyNumberFormat="1" applyFont="1" applyFill="1" applyBorder="1" applyAlignment="1">
      <alignment vertical="center"/>
    </xf>
    <xf numFmtId="171" fontId="41" fillId="43" borderId="31" xfId="0" applyNumberFormat="1" applyFont="1" applyFill="1" applyBorder="1" applyAlignment="1">
      <alignment vertical="center" wrapText="1"/>
    </xf>
    <xf numFmtId="171" fontId="41" fillId="47" borderId="31" xfId="0" applyNumberFormat="1" applyFont="1" applyFill="1" applyBorder="1" applyAlignment="1">
      <alignment vertical="center" wrapText="1"/>
    </xf>
    <xf numFmtId="171" fontId="42" fillId="43" borderId="30" xfId="0" applyNumberFormat="1" applyFont="1" applyFill="1" applyBorder="1" applyAlignment="1">
      <alignment horizontal="center" vertical="center"/>
    </xf>
    <xf numFmtId="0" fontId="31" fillId="43" borderId="0" xfId="0" applyFont="1" applyFill="1" applyAlignment="1" applyProtection="1">
      <alignment vertical="center"/>
      <protection locked="0"/>
    </xf>
    <xf numFmtId="0" fontId="31" fillId="44" borderId="12" xfId="0" applyFont="1" applyFill="1" applyBorder="1" applyAlignment="1" applyProtection="1">
      <alignment vertical="center"/>
      <protection locked="0"/>
    </xf>
    <xf numFmtId="0" fontId="42" fillId="43" borderId="30" xfId="0" applyFont="1" applyFill="1" applyBorder="1" applyAlignment="1" applyProtection="1">
      <alignment horizontal="center" vertical="center" wrapText="1"/>
      <protection locked="0"/>
    </xf>
    <xf numFmtId="0" fontId="31" fillId="45" borderId="12" xfId="0" applyFont="1" applyFill="1" applyBorder="1" applyAlignment="1" applyProtection="1">
      <alignment vertical="center"/>
      <protection locked="0"/>
    </xf>
    <xf numFmtId="0" fontId="33" fillId="45" borderId="32" xfId="0" applyFont="1" applyFill="1" applyBorder="1" applyAlignment="1" applyProtection="1">
      <alignment vertical="center"/>
      <protection locked="0"/>
    </xf>
    <xf numFmtId="0" fontId="33" fillId="43" borderId="12" xfId="0" applyFont="1" applyFill="1" applyBorder="1" applyAlignment="1" applyProtection="1">
      <alignment vertical="center"/>
      <protection locked="0"/>
    </xf>
    <xf numFmtId="0" fontId="41" fillId="43" borderId="31" xfId="0" applyFont="1" applyFill="1" applyBorder="1" applyAlignment="1" applyProtection="1">
      <alignment vertical="center" wrapText="1"/>
      <protection locked="0"/>
    </xf>
    <xf numFmtId="0" fontId="41" fillId="43" borderId="13" xfId="0" applyFont="1" applyFill="1" applyBorder="1" applyAlignment="1" applyProtection="1">
      <alignment vertical="center" wrapText="1"/>
      <protection locked="0"/>
    </xf>
    <xf numFmtId="0" fontId="41" fillId="47" borderId="13" xfId="0" applyFont="1" applyFill="1" applyBorder="1" applyAlignment="1" applyProtection="1">
      <alignment vertical="center" wrapText="1"/>
      <protection locked="0"/>
    </xf>
    <xf numFmtId="0" fontId="41" fillId="47" borderId="29" xfId="0" applyFont="1" applyFill="1" applyBorder="1" applyAlignment="1" applyProtection="1">
      <alignment vertical="center" wrapText="1"/>
      <protection locked="0"/>
    </xf>
    <xf numFmtId="0" fontId="41" fillId="43" borderId="12" xfId="0" applyFont="1" applyFill="1" applyBorder="1" applyAlignment="1" applyProtection="1">
      <alignment vertical="center"/>
      <protection locked="0"/>
    </xf>
    <xf numFmtId="0" fontId="41" fillId="43" borderId="29" xfId="0" applyFont="1" applyFill="1" applyBorder="1" applyAlignment="1" applyProtection="1">
      <alignment vertical="center" wrapText="1"/>
      <protection locked="0"/>
    </xf>
    <xf numFmtId="0" fontId="41" fillId="43" borderId="34" xfId="0" applyFont="1" applyFill="1" applyBorder="1" applyAlignment="1" applyProtection="1">
      <alignment vertical="center"/>
      <protection locked="0"/>
    </xf>
    <xf numFmtId="0" fontId="41" fillId="0" borderId="13" xfId="0" applyFont="1" applyBorder="1" applyAlignment="1" applyProtection="1">
      <alignment vertical="center" wrapText="1"/>
      <protection locked="0"/>
    </xf>
    <xf numFmtId="0" fontId="41" fillId="45" borderId="12" xfId="0" applyFont="1" applyFill="1" applyBorder="1" applyAlignment="1" applyProtection="1">
      <alignment vertical="center"/>
      <protection locked="0"/>
    </xf>
    <xf numFmtId="0" fontId="42" fillId="43" borderId="30" xfId="0" applyFont="1" applyFill="1" applyBorder="1" applyAlignment="1" applyProtection="1">
      <alignment vertical="center" wrapText="1"/>
      <protection locked="0"/>
    </xf>
    <xf numFmtId="0" fontId="29" fillId="43" borderId="0" xfId="0" applyFont="1" applyFill="1" applyAlignment="1">
      <alignment horizontal="left" vertical="center"/>
    </xf>
    <xf numFmtId="49" fontId="29" fillId="43" borderId="0" xfId="0" applyNumberFormat="1" applyFont="1" applyFill="1" applyAlignment="1">
      <alignment horizontal="center" vertical="center"/>
    </xf>
    <xf numFmtId="0" fontId="29" fillId="43" borderId="0" xfId="0" applyFont="1" applyFill="1" applyAlignment="1">
      <alignment horizontal="center" vertical="center"/>
    </xf>
    <xf numFmtId="0" fontId="30" fillId="44" borderId="10" xfId="0" applyFont="1" applyFill="1" applyBorder="1" applyAlignment="1">
      <alignment horizontal="center" vertical="center"/>
    </xf>
    <xf numFmtId="0" fontId="30" fillId="44" borderId="12" xfId="0" applyFont="1" applyFill="1" applyBorder="1" applyAlignment="1">
      <alignment horizontal="center" vertical="center"/>
    </xf>
    <xf numFmtId="0" fontId="30" fillId="44" borderId="11" xfId="0" applyFont="1" applyFill="1" applyBorder="1" applyAlignment="1">
      <alignment horizontal="center" vertical="center"/>
    </xf>
    <xf numFmtId="0" fontId="26" fillId="43" borderId="0" xfId="0" applyFont="1" applyFill="1" applyAlignment="1">
      <alignment horizontal="center" vertical="center"/>
    </xf>
    <xf numFmtId="0" fontId="39" fillId="45" borderId="0" xfId="0" applyFont="1" applyFill="1" applyAlignment="1">
      <alignment horizontal="center" vertical="center"/>
    </xf>
    <xf numFmtId="0" fontId="29" fillId="43" borderId="23" xfId="0" applyFont="1" applyFill="1" applyBorder="1" applyAlignment="1">
      <alignment horizontal="left" vertical="center"/>
    </xf>
    <xf numFmtId="49" fontId="29" fillId="43" borderId="23" xfId="0" applyNumberFormat="1" applyFont="1" applyFill="1" applyBorder="1" applyAlignment="1">
      <alignment horizontal="center" vertical="center"/>
    </xf>
    <xf numFmtId="0" fontId="29" fillId="43" borderId="23" xfId="0" applyFont="1" applyFill="1" applyBorder="1" applyAlignment="1">
      <alignment horizontal="center" vertical="center"/>
    </xf>
    <xf numFmtId="0" fontId="32" fillId="44" borderId="26" xfId="0" applyFont="1" applyFill="1" applyBorder="1" applyAlignment="1">
      <alignment horizontal="center" vertical="center"/>
    </xf>
    <xf numFmtId="0" fontId="32" fillId="44" borderId="27" xfId="0" applyFont="1" applyFill="1" applyBorder="1" applyAlignment="1">
      <alignment horizontal="center" vertical="center"/>
    </xf>
    <xf numFmtId="0" fontId="32" fillId="44" borderId="12" xfId="0" applyFont="1" applyFill="1" applyBorder="1" applyAlignment="1">
      <alignment horizontal="center" vertical="center"/>
    </xf>
    <xf numFmtId="0" fontId="29" fillId="46" borderId="33" xfId="0" applyFont="1" applyFill="1" applyBorder="1" applyAlignment="1" applyProtection="1">
      <alignment horizontal="left"/>
      <protection locked="0"/>
    </xf>
    <xf numFmtId="0" fontId="29" fillId="46" borderId="34" xfId="0" applyFont="1" applyFill="1" applyBorder="1" applyAlignment="1" applyProtection="1">
      <alignment horizontal="left"/>
      <protection locked="0"/>
    </xf>
    <xf numFmtId="0" fontId="29" fillId="46" borderId="35" xfId="0" applyFont="1" applyFill="1" applyBorder="1" applyAlignment="1" applyProtection="1">
      <alignment horizontal="left"/>
      <protection locked="0"/>
    </xf>
    <xf numFmtId="0" fontId="29" fillId="46" borderId="14" xfId="0" applyFont="1" applyFill="1" applyBorder="1" applyAlignment="1" applyProtection="1">
      <alignment horizontal="left"/>
      <protection locked="0"/>
    </xf>
    <xf numFmtId="0" fontId="29" fillId="46" borderId="15" xfId="0" applyFont="1" applyFill="1" applyBorder="1" applyAlignment="1" applyProtection="1">
      <alignment horizontal="left"/>
      <protection locked="0"/>
    </xf>
    <xf numFmtId="0" fontId="29" fillId="46" borderId="25" xfId="0" applyFont="1" applyFill="1" applyBorder="1" applyAlignment="1" applyProtection="1">
      <alignment horizontal="left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0" fontId="29" fillId="46" borderId="16" xfId="0" applyFont="1" applyFill="1" applyBorder="1" applyAlignment="1" applyProtection="1">
      <alignment horizontal="left"/>
      <protection locked="0"/>
    </xf>
    <xf numFmtId="0" fontId="29" fillId="46" borderId="13" xfId="0" applyFont="1" applyFill="1" applyBorder="1" applyAlignment="1" applyProtection="1">
      <alignment horizontal="left"/>
      <protection locked="0"/>
    </xf>
    <xf numFmtId="0" fontId="29" fillId="46" borderId="28" xfId="0" applyFont="1" applyFill="1" applyBorder="1" applyAlignment="1" applyProtection="1">
      <alignment horizontal="left"/>
      <protection locked="0"/>
    </xf>
    <xf numFmtId="0" fontId="43" fillId="45" borderId="10" xfId="0" applyFont="1" applyFill="1" applyBorder="1" applyAlignment="1">
      <alignment horizontal="left" vertical="center"/>
    </xf>
    <xf numFmtId="0" fontId="43" fillId="45" borderId="12" xfId="0" applyFont="1" applyFill="1" applyBorder="1" applyAlignment="1">
      <alignment horizontal="left" vertical="center"/>
    </xf>
  </cellXfs>
  <cellStyles count="346">
    <cellStyle name="=C:\WINNT\SYSTEM32\COMMAND.COM" xfId="2" xr:uid="{00000000-0005-0000-0000-000000000000}"/>
    <cellStyle name="=C:\WINNT\SYSTEM32\COMMAND.COM 2" xfId="3" xr:uid="{00000000-0005-0000-0000-000001000000}"/>
    <cellStyle name="20% - Accent1" xfId="4" xr:uid="{00000000-0005-0000-0000-000002000000}"/>
    <cellStyle name="20% - Accent1 10" xfId="5" xr:uid="{00000000-0005-0000-0000-000003000000}"/>
    <cellStyle name="20% - Accent1 11" xfId="6" xr:uid="{00000000-0005-0000-0000-000004000000}"/>
    <cellStyle name="20% - Accent1 12" xfId="7" xr:uid="{00000000-0005-0000-0000-000005000000}"/>
    <cellStyle name="20% - Accent1 2" xfId="8" xr:uid="{00000000-0005-0000-0000-000006000000}"/>
    <cellStyle name="20% - Accent1 3" xfId="9" xr:uid="{00000000-0005-0000-0000-000007000000}"/>
    <cellStyle name="20% - Accent1 4" xfId="10" xr:uid="{00000000-0005-0000-0000-000008000000}"/>
    <cellStyle name="20% - Accent1 5" xfId="11" xr:uid="{00000000-0005-0000-0000-000009000000}"/>
    <cellStyle name="20% - Accent1 6" xfId="12" xr:uid="{00000000-0005-0000-0000-00000A000000}"/>
    <cellStyle name="20% - Accent1 7" xfId="13" xr:uid="{00000000-0005-0000-0000-00000B000000}"/>
    <cellStyle name="20% - Accent1 8" xfId="14" xr:uid="{00000000-0005-0000-0000-00000C000000}"/>
    <cellStyle name="20% - Accent1 9" xfId="15" xr:uid="{00000000-0005-0000-0000-00000D000000}"/>
    <cellStyle name="20% - Accent2" xfId="16" xr:uid="{00000000-0005-0000-0000-00000E000000}"/>
    <cellStyle name="20% - Accent2 10" xfId="17" xr:uid="{00000000-0005-0000-0000-00000F000000}"/>
    <cellStyle name="20% - Accent2 11" xfId="18" xr:uid="{00000000-0005-0000-0000-000010000000}"/>
    <cellStyle name="20% - Accent2 12" xfId="19" xr:uid="{00000000-0005-0000-0000-000011000000}"/>
    <cellStyle name="20% - Accent2 2" xfId="20" xr:uid="{00000000-0005-0000-0000-000012000000}"/>
    <cellStyle name="20% - Accent2 3" xfId="21" xr:uid="{00000000-0005-0000-0000-000013000000}"/>
    <cellStyle name="20% - Accent2 4" xfId="22" xr:uid="{00000000-0005-0000-0000-000014000000}"/>
    <cellStyle name="20% - Accent2 5" xfId="23" xr:uid="{00000000-0005-0000-0000-000015000000}"/>
    <cellStyle name="20% - Accent2 6" xfId="24" xr:uid="{00000000-0005-0000-0000-000016000000}"/>
    <cellStyle name="20% - Accent2 7" xfId="25" xr:uid="{00000000-0005-0000-0000-000017000000}"/>
    <cellStyle name="20% - Accent2 8" xfId="26" xr:uid="{00000000-0005-0000-0000-000018000000}"/>
    <cellStyle name="20% - Accent2 9" xfId="27" xr:uid="{00000000-0005-0000-0000-000019000000}"/>
    <cellStyle name="20% - Accent3" xfId="28" xr:uid="{00000000-0005-0000-0000-00001A000000}"/>
    <cellStyle name="20% - Accent3 10" xfId="29" xr:uid="{00000000-0005-0000-0000-00001B000000}"/>
    <cellStyle name="20% - Accent3 11" xfId="30" xr:uid="{00000000-0005-0000-0000-00001C000000}"/>
    <cellStyle name="20% - Accent3 12" xfId="31" xr:uid="{00000000-0005-0000-0000-00001D000000}"/>
    <cellStyle name="20% - Accent3 2" xfId="32" xr:uid="{00000000-0005-0000-0000-00001E000000}"/>
    <cellStyle name="20% - Accent3 3" xfId="33" xr:uid="{00000000-0005-0000-0000-00001F000000}"/>
    <cellStyle name="20% - Accent3 4" xfId="34" xr:uid="{00000000-0005-0000-0000-000020000000}"/>
    <cellStyle name="20% - Accent3 5" xfId="35" xr:uid="{00000000-0005-0000-0000-000021000000}"/>
    <cellStyle name="20% - Accent3 6" xfId="36" xr:uid="{00000000-0005-0000-0000-000022000000}"/>
    <cellStyle name="20% - Accent3 7" xfId="37" xr:uid="{00000000-0005-0000-0000-000023000000}"/>
    <cellStyle name="20% - Accent3 8" xfId="38" xr:uid="{00000000-0005-0000-0000-000024000000}"/>
    <cellStyle name="20% - Accent3 9" xfId="39" xr:uid="{00000000-0005-0000-0000-000025000000}"/>
    <cellStyle name="20% - Accent4" xfId="40" xr:uid="{00000000-0005-0000-0000-000026000000}"/>
    <cellStyle name="20% - Accent4 10" xfId="41" xr:uid="{00000000-0005-0000-0000-000027000000}"/>
    <cellStyle name="20% - Accent4 11" xfId="42" xr:uid="{00000000-0005-0000-0000-000028000000}"/>
    <cellStyle name="20% - Accent4 12" xfId="43" xr:uid="{00000000-0005-0000-0000-000029000000}"/>
    <cellStyle name="20% - Accent4 2" xfId="44" xr:uid="{00000000-0005-0000-0000-00002A000000}"/>
    <cellStyle name="20% - Accent4 3" xfId="45" xr:uid="{00000000-0005-0000-0000-00002B000000}"/>
    <cellStyle name="20% - Accent4 4" xfId="46" xr:uid="{00000000-0005-0000-0000-00002C000000}"/>
    <cellStyle name="20% - Accent4 5" xfId="47" xr:uid="{00000000-0005-0000-0000-00002D000000}"/>
    <cellStyle name="20% - Accent4 6" xfId="48" xr:uid="{00000000-0005-0000-0000-00002E000000}"/>
    <cellStyle name="20% - Accent4 7" xfId="49" xr:uid="{00000000-0005-0000-0000-00002F000000}"/>
    <cellStyle name="20% - Accent4 8" xfId="50" xr:uid="{00000000-0005-0000-0000-000030000000}"/>
    <cellStyle name="20% - Accent4 9" xfId="51" xr:uid="{00000000-0005-0000-0000-000031000000}"/>
    <cellStyle name="20% - Accent5" xfId="52" xr:uid="{00000000-0005-0000-0000-000032000000}"/>
    <cellStyle name="20% - Accent5 10" xfId="53" xr:uid="{00000000-0005-0000-0000-000033000000}"/>
    <cellStyle name="20% - Accent5 11" xfId="54" xr:uid="{00000000-0005-0000-0000-000034000000}"/>
    <cellStyle name="20% - Accent5 12" xfId="55" xr:uid="{00000000-0005-0000-0000-000035000000}"/>
    <cellStyle name="20% - Accent5 2" xfId="56" xr:uid="{00000000-0005-0000-0000-000036000000}"/>
    <cellStyle name="20% - Accent5 3" xfId="57" xr:uid="{00000000-0005-0000-0000-000037000000}"/>
    <cellStyle name="20% - Accent5 4" xfId="58" xr:uid="{00000000-0005-0000-0000-000038000000}"/>
    <cellStyle name="20% - Accent5 5" xfId="59" xr:uid="{00000000-0005-0000-0000-000039000000}"/>
    <cellStyle name="20% - Accent5 6" xfId="60" xr:uid="{00000000-0005-0000-0000-00003A000000}"/>
    <cellStyle name="20% - Accent5 7" xfId="61" xr:uid="{00000000-0005-0000-0000-00003B000000}"/>
    <cellStyle name="20% - Accent5 8" xfId="62" xr:uid="{00000000-0005-0000-0000-00003C000000}"/>
    <cellStyle name="20% - Accent5 9" xfId="63" xr:uid="{00000000-0005-0000-0000-00003D000000}"/>
    <cellStyle name="20% - Accent6" xfId="64" xr:uid="{00000000-0005-0000-0000-00003E000000}"/>
    <cellStyle name="20% - Accent6 10" xfId="65" xr:uid="{00000000-0005-0000-0000-00003F000000}"/>
    <cellStyle name="20% - Accent6 11" xfId="66" xr:uid="{00000000-0005-0000-0000-000040000000}"/>
    <cellStyle name="20% - Accent6 12" xfId="67" xr:uid="{00000000-0005-0000-0000-000041000000}"/>
    <cellStyle name="20% - Accent6 2" xfId="68" xr:uid="{00000000-0005-0000-0000-000042000000}"/>
    <cellStyle name="20% - Accent6 3" xfId="69" xr:uid="{00000000-0005-0000-0000-000043000000}"/>
    <cellStyle name="20% - Accent6 4" xfId="70" xr:uid="{00000000-0005-0000-0000-000044000000}"/>
    <cellStyle name="20% - Accent6 5" xfId="71" xr:uid="{00000000-0005-0000-0000-000045000000}"/>
    <cellStyle name="20% - Accent6 6" xfId="72" xr:uid="{00000000-0005-0000-0000-000046000000}"/>
    <cellStyle name="20% - Accent6 7" xfId="73" xr:uid="{00000000-0005-0000-0000-000047000000}"/>
    <cellStyle name="20% - Accent6 8" xfId="74" xr:uid="{00000000-0005-0000-0000-000048000000}"/>
    <cellStyle name="20% - Accent6 9" xfId="75" xr:uid="{00000000-0005-0000-0000-000049000000}"/>
    <cellStyle name="20% - Énfasis1 2" xfId="76" xr:uid="{00000000-0005-0000-0000-00004A000000}"/>
    <cellStyle name="20% - Énfasis1 3" xfId="77" xr:uid="{00000000-0005-0000-0000-00004B000000}"/>
    <cellStyle name="20% - Énfasis2 2" xfId="78" xr:uid="{00000000-0005-0000-0000-00004C000000}"/>
    <cellStyle name="20% - Énfasis2 3" xfId="79" xr:uid="{00000000-0005-0000-0000-00004D000000}"/>
    <cellStyle name="20% - Énfasis3 2" xfId="80" xr:uid="{00000000-0005-0000-0000-00004E000000}"/>
    <cellStyle name="20% - Énfasis3 3" xfId="81" xr:uid="{00000000-0005-0000-0000-00004F000000}"/>
    <cellStyle name="20% - Énfasis4 2" xfId="82" xr:uid="{00000000-0005-0000-0000-000050000000}"/>
    <cellStyle name="20% - Énfasis4 3" xfId="83" xr:uid="{00000000-0005-0000-0000-000051000000}"/>
    <cellStyle name="20% - Énfasis5 2" xfId="84" xr:uid="{00000000-0005-0000-0000-000052000000}"/>
    <cellStyle name="20% - Énfasis5 3" xfId="85" xr:uid="{00000000-0005-0000-0000-000053000000}"/>
    <cellStyle name="20% - Énfasis6 2" xfId="86" xr:uid="{00000000-0005-0000-0000-000054000000}"/>
    <cellStyle name="20% - Énfasis6 3" xfId="87" xr:uid="{00000000-0005-0000-0000-000055000000}"/>
    <cellStyle name="40% - Accent1" xfId="88" xr:uid="{00000000-0005-0000-0000-000056000000}"/>
    <cellStyle name="40% - Accent1 10" xfId="89" xr:uid="{00000000-0005-0000-0000-000057000000}"/>
    <cellStyle name="40% - Accent1 11" xfId="90" xr:uid="{00000000-0005-0000-0000-000058000000}"/>
    <cellStyle name="40% - Accent1 12" xfId="91" xr:uid="{00000000-0005-0000-0000-000059000000}"/>
    <cellStyle name="40% - Accent1 2" xfId="92" xr:uid="{00000000-0005-0000-0000-00005A000000}"/>
    <cellStyle name="40% - Accent1 3" xfId="93" xr:uid="{00000000-0005-0000-0000-00005B000000}"/>
    <cellStyle name="40% - Accent1 4" xfId="94" xr:uid="{00000000-0005-0000-0000-00005C000000}"/>
    <cellStyle name="40% - Accent1 5" xfId="95" xr:uid="{00000000-0005-0000-0000-00005D000000}"/>
    <cellStyle name="40% - Accent1 6" xfId="96" xr:uid="{00000000-0005-0000-0000-00005E000000}"/>
    <cellStyle name="40% - Accent1 7" xfId="97" xr:uid="{00000000-0005-0000-0000-00005F000000}"/>
    <cellStyle name="40% - Accent1 8" xfId="98" xr:uid="{00000000-0005-0000-0000-000060000000}"/>
    <cellStyle name="40% - Accent1 9" xfId="99" xr:uid="{00000000-0005-0000-0000-000061000000}"/>
    <cellStyle name="40% - Accent2" xfId="100" xr:uid="{00000000-0005-0000-0000-000062000000}"/>
    <cellStyle name="40% - Accent2 10" xfId="101" xr:uid="{00000000-0005-0000-0000-000063000000}"/>
    <cellStyle name="40% - Accent2 11" xfId="102" xr:uid="{00000000-0005-0000-0000-000064000000}"/>
    <cellStyle name="40% - Accent2 12" xfId="103" xr:uid="{00000000-0005-0000-0000-000065000000}"/>
    <cellStyle name="40% - Accent2 2" xfId="104" xr:uid="{00000000-0005-0000-0000-000066000000}"/>
    <cellStyle name="40% - Accent2 3" xfId="105" xr:uid="{00000000-0005-0000-0000-000067000000}"/>
    <cellStyle name="40% - Accent2 4" xfId="106" xr:uid="{00000000-0005-0000-0000-000068000000}"/>
    <cellStyle name="40% - Accent2 5" xfId="107" xr:uid="{00000000-0005-0000-0000-000069000000}"/>
    <cellStyle name="40% - Accent2 6" xfId="108" xr:uid="{00000000-0005-0000-0000-00006A000000}"/>
    <cellStyle name="40% - Accent2 7" xfId="109" xr:uid="{00000000-0005-0000-0000-00006B000000}"/>
    <cellStyle name="40% - Accent2 8" xfId="110" xr:uid="{00000000-0005-0000-0000-00006C000000}"/>
    <cellStyle name="40% - Accent2 9" xfId="111" xr:uid="{00000000-0005-0000-0000-00006D000000}"/>
    <cellStyle name="40% - Accent3" xfId="112" xr:uid="{00000000-0005-0000-0000-00006E000000}"/>
    <cellStyle name="40% - Accent3 10" xfId="113" xr:uid="{00000000-0005-0000-0000-00006F000000}"/>
    <cellStyle name="40% - Accent3 11" xfId="114" xr:uid="{00000000-0005-0000-0000-000070000000}"/>
    <cellStyle name="40% - Accent3 12" xfId="115" xr:uid="{00000000-0005-0000-0000-000071000000}"/>
    <cellStyle name="40% - Accent3 2" xfId="116" xr:uid="{00000000-0005-0000-0000-000072000000}"/>
    <cellStyle name="40% - Accent3 3" xfId="117" xr:uid="{00000000-0005-0000-0000-000073000000}"/>
    <cellStyle name="40% - Accent3 4" xfId="118" xr:uid="{00000000-0005-0000-0000-000074000000}"/>
    <cellStyle name="40% - Accent3 5" xfId="119" xr:uid="{00000000-0005-0000-0000-000075000000}"/>
    <cellStyle name="40% - Accent3 6" xfId="120" xr:uid="{00000000-0005-0000-0000-000076000000}"/>
    <cellStyle name="40% - Accent3 7" xfId="121" xr:uid="{00000000-0005-0000-0000-000077000000}"/>
    <cellStyle name="40% - Accent3 8" xfId="122" xr:uid="{00000000-0005-0000-0000-000078000000}"/>
    <cellStyle name="40% - Accent3 9" xfId="123" xr:uid="{00000000-0005-0000-0000-000079000000}"/>
    <cellStyle name="40% - Accent4" xfId="124" xr:uid="{00000000-0005-0000-0000-00007A000000}"/>
    <cellStyle name="40% - Accent4 10" xfId="125" xr:uid="{00000000-0005-0000-0000-00007B000000}"/>
    <cellStyle name="40% - Accent4 11" xfId="126" xr:uid="{00000000-0005-0000-0000-00007C000000}"/>
    <cellStyle name="40% - Accent4 12" xfId="127" xr:uid="{00000000-0005-0000-0000-00007D000000}"/>
    <cellStyle name="40% - Accent4 2" xfId="128" xr:uid="{00000000-0005-0000-0000-00007E000000}"/>
    <cellStyle name="40% - Accent4 3" xfId="129" xr:uid="{00000000-0005-0000-0000-00007F000000}"/>
    <cellStyle name="40% - Accent4 4" xfId="130" xr:uid="{00000000-0005-0000-0000-000080000000}"/>
    <cellStyle name="40% - Accent4 5" xfId="131" xr:uid="{00000000-0005-0000-0000-000081000000}"/>
    <cellStyle name="40% - Accent4 6" xfId="132" xr:uid="{00000000-0005-0000-0000-000082000000}"/>
    <cellStyle name="40% - Accent4 7" xfId="133" xr:uid="{00000000-0005-0000-0000-000083000000}"/>
    <cellStyle name="40% - Accent4 8" xfId="134" xr:uid="{00000000-0005-0000-0000-000084000000}"/>
    <cellStyle name="40% - Accent4 9" xfId="135" xr:uid="{00000000-0005-0000-0000-000085000000}"/>
    <cellStyle name="40% - Accent5" xfId="136" xr:uid="{00000000-0005-0000-0000-000086000000}"/>
    <cellStyle name="40% - Accent5 10" xfId="137" xr:uid="{00000000-0005-0000-0000-000087000000}"/>
    <cellStyle name="40% - Accent5 11" xfId="138" xr:uid="{00000000-0005-0000-0000-000088000000}"/>
    <cellStyle name="40% - Accent5 12" xfId="139" xr:uid="{00000000-0005-0000-0000-000089000000}"/>
    <cellStyle name="40% - Accent5 2" xfId="140" xr:uid="{00000000-0005-0000-0000-00008A000000}"/>
    <cellStyle name="40% - Accent5 3" xfId="141" xr:uid="{00000000-0005-0000-0000-00008B000000}"/>
    <cellStyle name="40% - Accent5 4" xfId="142" xr:uid="{00000000-0005-0000-0000-00008C000000}"/>
    <cellStyle name="40% - Accent5 5" xfId="143" xr:uid="{00000000-0005-0000-0000-00008D000000}"/>
    <cellStyle name="40% - Accent5 6" xfId="144" xr:uid="{00000000-0005-0000-0000-00008E000000}"/>
    <cellStyle name="40% - Accent5 7" xfId="145" xr:uid="{00000000-0005-0000-0000-00008F000000}"/>
    <cellStyle name="40% - Accent5 8" xfId="146" xr:uid="{00000000-0005-0000-0000-000090000000}"/>
    <cellStyle name="40% - Accent5 9" xfId="147" xr:uid="{00000000-0005-0000-0000-000091000000}"/>
    <cellStyle name="40% - Accent6" xfId="148" xr:uid="{00000000-0005-0000-0000-000092000000}"/>
    <cellStyle name="40% - Accent6 10" xfId="149" xr:uid="{00000000-0005-0000-0000-000093000000}"/>
    <cellStyle name="40% - Accent6 11" xfId="150" xr:uid="{00000000-0005-0000-0000-000094000000}"/>
    <cellStyle name="40% - Accent6 12" xfId="151" xr:uid="{00000000-0005-0000-0000-000095000000}"/>
    <cellStyle name="40% - Accent6 2" xfId="152" xr:uid="{00000000-0005-0000-0000-000096000000}"/>
    <cellStyle name="40% - Accent6 3" xfId="153" xr:uid="{00000000-0005-0000-0000-000097000000}"/>
    <cellStyle name="40% - Accent6 4" xfId="154" xr:uid="{00000000-0005-0000-0000-000098000000}"/>
    <cellStyle name="40% - Accent6 5" xfId="155" xr:uid="{00000000-0005-0000-0000-000099000000}"/>
    <cellStyle name="40% - Accent6 6" xfId="156" xr:uid="{00000000-0005-0000-0000-00009A000000}"/>
    <cellStyle name="40% - Accent6 7" xfId="157" xr:uid="{00000000-0005-0000-0000-00009B000000}"/>
    <cellStyle name="40% - Accent6 8" xfId="158" xr:uid="{00000000-0005-0000-0000-00009C000000}"/>
    <cellStyle name="40% - Accent6 9" xfId="159" xr:uid="{00000000-0005-0000-0000-00009D000000}"/>
    <cellStyle name="40% - Énfasis1 2" xfId="160" xr:uid="{00000000-0005-0000-0000-00009E000000}"/>
    <cellStyle name="40% - Énfasis1 3" xfId="161" xr:uid="{00000000-0005-0000-0000-00009F000000}"/>
    <cellStyle name="40% - Énfasis2 2" xfId="162" xr:uid="{00000000-0005-0000-0000-0000A0000000}"/>
    <cellStyle name="40% - Énfasis2 3" xfId="163" xr:uid="{00000000-0005-0000-0000-0000A1000000}"/>
    <cellStyle name="40% - Énfasis3 2" xfId="164" xr:uid="{00000000-0005-0000-0000-0000A2000000}"/>
    <cellStyle name="40% - Énfasis3 3" xfId="165" xr:uid="{00000000-0005-0000-0000-0000A3000000}"/>
    <cellStyle name="40% - Énfasis4 2" xfId="166" xr:uid="{00000000-0005-0000-0000-0000A4000000}"/>
    <cellStyle name="40% - Énfasis4 3" xfId="167" xr:uid="{00000000-0005-0000-0000-0000A5000000}"/>
    <cellStyle name="40% - Énfasis5 2" xfId="168" xr:uid="{00000000-0005-0000-0000-0000A6000000}"/>
    <cellStyle name="40% - Énfasis5 3" xfId="169" xr:uid="{00000000-0005-0000-0000-0000A7000000}"/>
    <cellStyle name="40% - Énfasis6 2" xfId="170" xr:uid="{00000000-0005-0000-0000-0000A8000000}"/>
    <cellStyle name="40% - Énfasis6 3" xfId="171" xr:uid="{00000000-0005-0000-0000-0000A9000000}"/>
    <cellStyle name="60% - Accent1" xfId="172" xr:uid="{00000000-0005-0000-0000-0000AA000000}"/>
    <cellStyle name="60% - Accent1 2" xfId="173" xr:uid="{00000000-0005-0000-0000-0000AB000000}"/>
    <cellStyle name="60% - Accent2" xfId="174" xr:uid="{00000000-0005-0000-0000-0000AC000000}"/>
    <cellStyle name="60% - Accent2 2" xfId="175" xr:uid="{00000000-0005-0000-0000-0000AD000000}"/>
    <cellStyle name="60% - Accent3" xfId="176" xr:uid="{00000000-0005-0000-0000-0000AE000000}"/>
    <cellStyle name="60% - Accent3 2" xfId="177" xr:uid="{00000000-0005-0000-0000-0000AF000000}"/>
    <cellStyle name="60% - Accent4" xfId="178" xr:uid="{00000000-0005-0000-0000-0000B0000000}"/>
    <cellStyle name="60% - Accent4 2" xfId="179" xr:uid="{00000000-0005-0000-0000-0000B1000000}"/>
    <cellStyle name="60% - Accent5" xfId="180" xr:uid="{00000000-0005-0000-0000-0000B2000000}"/>
    <cellStyle name="60% - Accent5 2" xfId="181" xr:uid="{00000000-0005-0000-0000-0000B3000000}"/>
    <cellStyle name="60% - Accent6" xfId="182" xr:uid="{00000000-0005-0000-0000-0000B4000000}"/>
    <cellStyle name="60% - Accent6 2" xfId="183" xr:uid="{00000000-0005-0000-0000-0000B5000000}"/>
    <cellStyle name="60% - Énfasis1 2" xfId="184" xr:uid="{00000000-0005-0000-0000-0000B6000000}"/>
    <cellStyle name="60% - Énfasis1 3" xfId="185" xr:uid="{00000000-0005-0000-0000-0000B7000000}"/>
    <cellStyle name="60% - Énfasis2 2" xfId="186" xr:uid="{00000000-0005-0000-0000-0000B8000000}"/>
    <cellStyle name="60% - Énfasis2 3" xfId="187" xr:uid="{00000000-0005-0000-0000-0000B9000000}"/>
    <cellStyle name="60% - Énfasis3 2" xfId="188" xr:uid="{00000000-0005-0000-0000-0000BA000000}"/>
    <cellStyle name="60% - Énfasis3 3" xfId="189" xr:uid="{00000000-0005-0000-0000-0000BB000000}"/>
    <cellStyle name="60% - Énfasis4 2" xfId="190" xr:uid="{00000000-0005-0000-0000-0000BC000000}"/>
    <cellStyle name="60% - Énfasis4 3" xfId="191" xr:uid="{00000000-0005-0000-0000-0000BD000000}"/>
    <cellStyle name="60% - Énfasis5 2" xfId="192" xr:uid="{00000000-0005-0000-0000-0000BE000000}"/>
    <cellStyle name="60% - Énfasis5 3" xfId="193" xr:uid="{00000000-0005-0000-0000-0000BF000000}"/>
    <cellStyle name="60% - Énfasis6 2" xfId="194" xr:uid="{00000000-0005-0000-0000-0000C0000000}"/>
    <cellStyle name="60% - Énfasis6 3" xfId="195" xr:uid="{00000000-0005-0000-0000-0000C1000000}"/>
    <cellStyle name="Accent1" xfId="196" xr:uid="{00000000-0005-0000-0000-0000C2000000}"/>
    <cellStyle name="Accent1 2" xfId="197" xr:uid="{00000000-0005-0000-0000-0000C3000000}"/>
    <cellStyle name="Accent2" xfId="198" xr:uid="{00000000-0005-0000-0000-0000C4000000}"/>
    <cellStyle name="Accent2 2" xfId="199" xr:uid="{00000000-0005-0000-0000-0000C5000000}"/>
    <cellStyle name="Accent3" xfId="200" xr:uid="{00000000-0005-0000-0000-0000C6000000}"/>
    <cellStyle name="Accent3 2" xfId="201" xr:uid="{00000000-0005-0000-0000-0000C7000000}"/>
    <cellStyle name="Accent4" xfId="202" xr:uid="{00000000-0005-0000-0000-0000C8000000}"/>
    <cellStyle name="Accent4 2" xfId="203" xr:uid="{00000000-0005-0000-0000-0000C9000000}"/>
    <cellStyle name="Accent5" xfId="204" xr:uid="{00000000-0005-0000-0000-0000CA000000}"/>
    <cellStyle name="Accent5 2" xfId="205" xr:uid="{00000000-0005-0000-0000-0000CB000000}"/>
    <cellStyle name="Accent6" xfId="206" xr:uid="{00000000-0005-0000-0000-0000CC000000}"/>
    <cellStyle name="Accent6 2" xfId="207" xr:uid="{00000000-0005-0000-0000-0000CD000000}"/>
    <cellStyle name="Bad" xfId="208" xr:uid="{00000000-0005-0000-0000-0000CE000000}"/>
    <cellStyle name="Bad 2" xfId="209" xr:uid="{00000000-0005-0000-0000-0000CF000000}"/>
    <cellStyle name="Buena 2" xfId="210" xr:uid="{00000000-0005-0000-0000-0000D0000000}"/>
    <cellStyle name="Buena 3" xfId="211" xr:uid="{00000000-0005-0000-0000-0000D1000000}"/>
    <cellStyle name="Buena 4" xfId="212" xr:uid="{00000000-0005-0000-0000-0000D2000000}"/>
    <cellStyle name="Calculation" xfId="213" xr:uid="{00000000-0005-0000-0000-0000D3000000}"/>
    <cellStyle name="Calculation 2" xfId="214" xr:uid="{00000000-0005-0000-0000-0000D4000000}"/>
    <cellStyle name="Cálculo 2" xfId="215" xr:uid="{00000000-0005-0000-0000-0000D5000000}"/>
    <cellStyle name="Cálculo 3" xfId="216" xr:uid="{00000000-0005-0000-0000-0000D6000000}"/>
    <cellStyle name="Celda de comprobación 2" xfId="217" xr:uid="{00000000-0005-0000-0000-0000D7000000}"/>
    <cellStyle name="Celda de comprobación 3" xfId="218" xr:uid="{00000000-0005-0000-0000-0000D8000000}"/>
    <cellStyle name="Celda de comprobación 4" xfId="219" xr:uid="{00000000-0005-0000-0000-0000D9000000}"/>
    <cellStyle name="Celda vinculada 2" xfId="220" xr:uid="{00000000-0005-0000-0000-0000DA000000}"/>
    <cellStyle name="Celda vinculada 3" xfId="221" xr:uid="{00000000-0005-0000-0000-0000DB000000}"/>
    <cellStyle name="Celda vinculada 4" xfId="222" xr:uid="{00000000-0005-0000-0000-0000DC000000}"/>
    <cellStyle name="Check Cell" xfId="223" xr:uid="{00000000-0005-0000-0000-0000DD000000}"/>
    <cellStyle name="Check Cell 2" xfId="224" xr:uid="{00000000-0005-0000-0000-0000DE000000}"/>
    <cellStyle name="Currency [0] 2" xfId="225" xr:uid="{00000000-0005-0000-0000-0000DF000000}"/>
    <cellStyle name="Encabezado 4 2" xfId="226" xr:uid="{00000000-0005-0000-0000-0000E0000000}"/>
    <cellStyle name="Encabezado 4 3" xfId="227" xr:uid="{00000000-0005-0000-0000-0000E1000000}"/>
    <cellStyle name="Encabezado 4 4" xfId="228" xr:uid="{00000000-0005-0000-0000-0000E2000000}"/>
    <cellStyle name="Énfasis1 2" xfId="229" xr:uid="{00000000-0005-0000-0000-0000E3000000}"/>
    <cellStyle name="Énfasis1 3" xfId="230" xr:uid="{00000000-0005-0000-0000-0000E4000000}"/>
    <cellStyle name="Énfasis2 2" xfId="231" xr:uid="{00000000-0005-0000-0000-0000E5000000}"/>
    <cellStyle name="Énfasis2 3" xfId="232" xr:uid="{00000000-0005-0000-0000-0000E6000000}"/>
    <cellStyle name="Énfasis3 2" xfId="233" xr:uid="{00000000-0005-0000-0000-0000E7000000}"/>
    <cellStyle name="Énfasis3 3" xfId="234" xr:uid="{00000000-0005-0000-0000-0000E8000000}"/>
    <cellStyle name="Énfasis4 2" xfId="235" xr:uid="{00000000-0005-0000-0000-0000E9000000}"/>
    <cellStyle name="Énfasis4 3" xfId="236" xr:uid="{00000000-0005-0000-0000-0000EA000000}"/>
    <cellStyle name="Énfasis5 2" xfId="237" xr:uid="{00000000-0005-0000-0000-0000EB000000}"/>
    <cellStyle name="Énfasis5 3" xfId="238" xr:uid="{00000000-0005-0000-0000-0000EC000000}"/>
    <cellStyle name="Énfasis6 2" xfId="239" xr:uid="{00000000-0005-0000-0000-0000ED000000}"/>
    <cellStyle name="Énfasis6 3" xfId="240" xr:uid="{00000000-0005-0000-0000-0000EE000000}"/>
    <cellStyle name="Entrada 2" xfId="241" xr:uid="{00000000-0005-0000-0000-0000EF000000}"/>
    <cellStyle name="Entrada 3" xfId="242" xr:uid="{00000000-0005-0000-0000-0000F0000000}"/>
    <cellStyle name="Entrada 4" xfId="243" xr:uid="{00000000-0005-0000-0000-0000F1000000}"/>
    <cellStyle name="Euro" xfId="244" xr:uid="{00000000-0005-0000-0000-0000F2000000}"/>
    <cellStyle name="Euro 2" xfId="245" xr:uid="{00000000-0005-0000-0000-0000F3000000}"/>
    <cellStyle name="Euro 3" xfId="246" xr:uid="{00000000-0005-0000-0000-0000F4000000}"/>
    <cellStyle name="Euro 4" xfId="247" xr:uid="{00000000-0005-0000-0000-0000F5000000}"/>
    <cellStyle name="Euro_Hoja2" xfId="248" xr:uid="{00000000-0005-0000-0000-0000F6000000}"/>
    <cellStyle name="Explanatory Text" xfId="249" xr:uid="{00000000-0005-0000-0000-0000F7000000}"/>
    <cellStyle name="Explanatory Text 2" xfId="250" xr:uid="{00000000-0005-0000-0000-0000F8000000}"/>
    <cellStyle name="Good" xfId="251" xr:uid="{00000000-0005-0000-0000-0000F9000000}"/>
    <cellStyle name="Good 2" xfId="252" xr:uid="{00000000-0005-0000-0000-0000FA000000}"/>
    <cellStyle name="Heading 1" xfId="253" xr:uid="{00000000-0005-0000-0000-0000FB000000}"/>
    <cellStyle name="Heading 1 2" xfId="254" xr:uid="{00000000-0005-0000-0000-0000FC000000}"/>
    <cellStyle name="Heading 2" xfId="255" xr:uid="{00000000-0005-0000-0000-0000FD000000}"/>
    <cellStyle name="Heading 2 2" xfId="256" xr:uid="{00000000-0005-0000-0000-0000FE000000}"/>
    <cellStyle name="Heading 3" xfId="257" xr:uid="{00000000-0005-0000-0000-0000FF000000}"/>
    <cellStyle name="Heading 3 2" xfId="258" xr:uid="{00000000-0005-0000-0000-000000010000}"/>
    <cellStyle name="Heading 4" xfId="259" xr:uid="{00000000-0005-0000-0000-000001010000}"/>
    <cellStyle name="Heading 4 2" xfId="260" xr:uid="{00000000-0005-0000-0000-000002010000}"/>
    <cellStyle name="Incorrecto 2" xfId="261" xr:uid="{00000000-0005-0000-0000-000003010000}"/>
    <cellStyle name="Incorrecto 3" xfId="262" xr:uid="{00000000-0005-0000-0000-000004010000}"/>
    <cellStyle name="Input" xfId="263" xr:uid="{00000000-0005-0000-0000-000005010000}"/>
    <cellStyle name="Input 2" xfId="264" xr:uid="{00000000-0005-0000-0000-000006010000}"/>
    <cellStyle name="Linked Cell" xfId="265" xr:uid="{00000000-0005-0000-0000-000007010000}"/>
    <cellStyle name="Linked Cell 2" xfId="266" xr:uid="{00000000-0005-0000-0000-000008010000}"/>
    <cellStyle name="Millares" xfId="344" builtinId="3"/>
    <cellStyle name="Millares 2" xfId="267" xr:uid="{00000000-0005-0000-0000-000009010000}"/>
    <cellStyle name="Millares 3" xfId="268" xr:uid="{00000000-0005-0000-0000-00000A010000}"/>
    <cellStyle name="Millares 4" xfId="269" xr:uid="{00000000-0005-0000-0000-00000B010000}"/>
    <cellStyle name="Moneda 2" xfId="270" xr:uid="{00000000-0005-0000-0000-00000C010000}"/>
    <cellStyle name="Moneda 2 2" xfId="271" xr:uid="{00000000-0005-0000-0000-00000D010000}"/>
    <cellStyle name="Moneda 2_Hoja2" xfId="272" xr:uid="{00000000-0005-0000-0000-00000E010000}"/>
    <cellStyle name="Moneda 3" xfId="273" xr:uid="{00000000-0005-0000-0000-00000F010000}"/>
    <cellStyle name="Moneda 4" xfId="274" xr:uid="{00000000-0005-0000-0000-000010010000}"/>
    <cellStyle name="Moneda 5" xfId="275" xr:uid="{00000000-0005-0000-0000-000011010000}"/>
    <cellStyle name="Moneda 6" xfId="276" xr:uid="{00000000-0005-0000-0000-000012010000}"/>
    <cellStyle name="Moneda 7" xfId="343" xr:uid="{00000000-0005-0000-0000-000013010000}"/>
    <cellStyle name="Neutral 2" xfId="277" xr:uid="{00000000-0005-0000-0000-000014010000}"/>
    <cellStyle name="Normal" xfId="0" builtinId="0"/>
    <cellStyle name="Normal 10" xfId="342" xr:uid="{00000000-0005-0000-0000-000016010000}"/>
    <cellStyle name="Normal 2" xfId="278" xr:uid="{00000000-0005-0000-0000-000017010000}"/>
    <cellStyle name="Normal 3" xfId="279" xr:uid="{00000000-0005-0000-0000-000018010000}"/>
    <cellStyle name="Normal 4" xfId="1" xr:uid="{00000000-0005-0000-0000-000019010000}"/>
    <cellStyle name="Normal 5" xfId="280" xr:uid="{00000000-0005-0000-0000-00001A010000}"/>
    <cellStyle name="Normal 6" xfId="281" xr:uid="{00000000-0005-0000-0000-00001B010000}"/>
    <cellStyle name="Normal 7" xfId="282" xr:uid="{00000000-0005-0000-0000-00001C010000}"/>
    <cellStyle name="Normal 8" xfId="283" xr:uid="{00000000-0005-0000-0000-00001D010000}"/>
    <cellStyle name="Normal 9" xfId="284" xr:uid="{00000000-0005-0000-0000-00001E010000}"/>
    <cellStyle name="Notas 2" xfId="285" xr:uid="{00000000-0005-0000-0000-00001F010000}"/>
    <cellStyle name="Notas 3" xfId="286" xr:uid="{00000000-0005-0000-0000-000020010000}"/>
    <cellStyle name="Notas 4" xfId="287" xr:uid="{00000000-0005-0000-0000-000021010000}"/>
    <cellStyle name="Note" xfId="288" xr:uid="{00000000-0005-0000-0000-000022010000}"/>
    <cellStyle name="Note 10" xfId="289" xr:uid="{00000000-0005-0000-0000-000023010000}"/>
    <cellStyle name="Note 11" xfId="290" xr:uid="{00000000-0005-0000-0000-000024010000}"/>
    <cellStyle name="Note 12" xfId="291" xr:uid="{00000000-0005-0000-0000-000025010000}"/>
    <cellStyle name="Note 13" xfId="292" xr:uid="{00000000-0005-0000-0000-000026010000}"/>
    <cellStyle name="Note 2" xfId="293" xr:uid="{00000000-0005-0000-0000-000027010000}"/>
    <cellStyle name="Note 3" xfId="294" xr:uid="{00000000-0005-0000-0000-000028010000}"/>
    <cellStyle name="Note 4" xfId="295" xr:uid="{00000000-0005-0000-0000-000029010000}"/>
    <cellStyle name="Note 5" xfId="296" xr:uid="{00000000-0005-0000-0000-00002A010000}"/>
    <cellStyle name="Note 6" xfId="297" xr:uid="{00000000-0005-0000-0000-00002B010000}"/>
    <cellStyle name="Note 7" xfId="298" xr:uid="{00000000-0005-0000-0000-00002C010000}"/>
    <cellStyle name="Note 8" xfId="299" xr:uid="{00000000-0005-0000-0000-00002D010000}"/>
    <cellStyle name="Note 9" xfId="300" xr:uid="{00000000-0005-0000-0000-00002E010000}"/>
    <cellStyle name="Notitie 2" xfId="301" xr:uid="{00000000-0005-0000-0000-00002F010000}"/>
    <cellStyle name="Notitie 3" xfId="302" xr:uid="{00000000-0005-0000-0000-000030010000}"/>
    <cellStyle name="Notitie 4" xfId="303" xr:uid="{00000000-0005-0000-0000-000031010000}"/>
    <cellStyle name="Output" xfId="304" xr:uid="{00000000-0005-0000-0000-000032010000}"/>
    <cellStyle name="Output 2" xfId="305" xr:uid="{00000000-0005-0000-0000-000033010000}"/>
    <cellStyle name="Porcentaje" xfId="345" builtinId="5"/>
    <cellStyle name="Porcentaje 2" xfId="306" xr:uid="{00000000-0005-0000-0000-000034010000}"/>
    <cellStyle name="Porcentual 2" xfId="307" xr:uid="{00000000-0005-0000-0000-000035010000}"/>
    <cellStyle name="Porcentual 3" xfId="308" xr:uid="{00000000-0005-0000-0000-000036010000}"/>
    <cellStyle name="Porcentual 4" xfId="309" xr:uid="{00000000-0005-0000-0000-000037010000}"/>
    <cellStyle name="Porcentual 5" xfId="310" xr:uid="{00000000-0005-0000-0000-000038010000}"/>
    <cellStyle name="Porcentual 6" xfId="311" xr:uid="{00000000-0005-0000-0000-000039010000}"/>
    <cellStyle name="Procent 2" xfId="312" xr:uid="{00000000-0005-0000-0000-00003A010000}"/>
    <cellStyle name="Salida 2" xfId="313" xr:uid="{00000000-0005-0000-0000-00003B010000}"/>
    <cellStyle name="Salida 3" xfId="314" xr:uid="{00000000-0005-0000-0000-00003C010000}"/>
    <cellStyle name="Standaard 2" xfId="315" xr:uid="{00000000-0005-0000-0000-00003D010000}"/>
    <cellStyle name="Standaard 2 2" xfId="316" xr:uid="{00000000-0005-0000-0000-00003E010000}"/>
    <cellStyle name="Standaard 2 3" xfId="317" xr:uid="{00000000-0005-0000-0000-00003F010000}"/>
    <cellStyle name="Standaard 2_Hoja2" xfId="318" xr:uid="{00000000-0005-0000-0000-000040010000}"/>
    <cellStyle name="Standaard 3" xfId="319" xr:uid="{00000000-0005-0000-0000-000041010000}"/>
    <cellStyle name="Standaard 4" xfId="320" xr:uid="{00000000-0005-0000-0000-000042010000}"/>
    <cellStyle name="Texto de advertencia 2" xfId="321" xr:uid="{00000000-0005-0000-0000-000043010000}"/>
    <cellStyle name="Texto de advertencia 3" xfId="322" xr:uid="{00000000-0005-0000-0000-000044010000}"/>
    <cellStyle name="Texto de advertencia 4" xfId="323" xr:uid="{00000000-0005-0000-0000-000045010000}"/>
    <cellStyle name="Texto explicativo 2" xfId="324" xr:uid="{00000000-0005-0000-0000-000046010000}"/>
    <cellStyle name="Texto explicativo 3" xfId="325" xr:uid="{00000000-0005-0000-0000-000047010000}"/>
    <cellStyle name="Title" xfId="326" xr:uid="{00000000-0005-0000-0000-000048010000}"/>
    <cellStyle name="Title 2" xfId="327" xr:uid="{00000000-0005-0000-0000-000049010000}"/>
    <cellStyle name="Título 1 2" xfId="328" xr:uid="{00000000-0005-0000-0000-00004A010000}"/>
    <cellStyle name="Título 1 3" xfId="329" xr:uid="{00000000-0005-0000-0000-00004B010000}"/>
    <cellStyle name="Título 2 2" xfId="330" xr:uid="{00000000-0005-0000-0000-00004C010000}"/>
    <cellStyle name="Título 2 3" xfId="331" xr:uid="{00000000-0005-0000-0000-00004D010000}"/>
    <cellStyle name="Título 3 2" xfId="332" xr:uid="{00000000-0005-0000-0000-00004E010000}"/>
    <cellStyle name="Título 3 3" xfId="333" xr:uid="{00000000-0005-0000-0000-00004F010000}"/>
    <cellStyle name="Título 4" xfId="334" xr:uid="{00000000-0005-0000-0000-000050010000}"/>
    <cellStyle name="Título 5" xfId="335" xr:uid="{00000000-0005-0000-0000-000051010000}"/>
    <cellStyle name="Total 2" xfId="336" xr:uid="{00000000-0005-0000-0000-000052010000}"/>
    <cellStyle name="Warning Text" xfId="337" xr:uid="{00000000-0005-0000-0000-000053010000}"/>
    <cellStyle name="Warning Text 2" xfId="338" xr:uid="{00000000-0005-0000-0000-000054010000}"/>
    <cellStyle name="표준 2" xfId="339" xr:uid="{00000000-0005-0000-0000-000055010000}"/>
    <cellStyle name="一般_TORUSSC1" xfId="340" xr:uid="{00000000-0005-0000-0000-000056010000}"/>
    <cellStyle name="常规_PTA-sanding paper" xfId="341" xr:uid="{00000000-0005-0000-0000-00005701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183697</xdr:colOff>
      <xdr:row>0</xdr:row>
      <xdr:rowOff>68036</xdr:rowOff>
    </xdr:from>
    <xdr:to>
      <xdr:col>20</xdr:col>
      <xdr:colOff>633277</xdr:colOff>
      <xdr:row>6</xdr:row>
      <xdr:rowOff>122016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57DBBE72-278A-418C-BCFC-FCD6606CF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0614068" y="781915"/>
          <a:ext cx="1877338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603421</xdr:colOff>
      <xdr:row>4</xdr:row>
      <xdr:rowOff>153629</xdr:rowOff>
    </xdr:from>
    <xdr:to>
      <xdr:col>8</xdr:col>
      <xdr:colOff>418700</xdr:colOff>
      <xdr:row>6</xdr:row>
      <xdr:rowOff>11504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70AFAA3-ED08-47ED-ACA2-06F5CA53F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0276" y="1659194"/>
          <a:ext cx="3871085" cy="953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ERCIAL\2016\TARIFA\1-2016\ITEMS%20PARA%20TARIF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OLGA\2023\TARIFA%202-2023\MAQUINARIA\tarifa%2023%20con%20camb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.NOMRAL"/>
      <sheetName val="T. EOL"/>
      <sheetName val="Hoja3"/>
      <sheetName val="Hoja4"/>
      <sheetName val="Hoja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1-2023"/>
      <sheetName val="TARIFA 1-2023 OD"/>
      <sheetName val="FALTAN PRECIO"/>
      <sheetName val="bajadas de precio"/>
    </sheetNames>
    <sheetDataSet>
      <sheetData sheetId="0" refreshError="1"/>
      <sheetData sheetId="1">
        <row r="5">
          <cell r="A5" t="str">
            <v>CÓDIGO</v>
          </cell>
          <cell r="B5" t="str">
            <v>DESCRIPCIÓN</v>
          </cell>
          <cell r="C5" t="str">
            <v>TARIFA 1-2023</v>
          </cell>
          <cell r="D5" t="str">
            <v>Tarifa 23_2</v>
          </cell>
        </row>
        <row r="6">
          <cell r="A6" t="str">
            <v>POWACG1012</v>
          </cell>
          <cell r="B6" t="str">
            <v>2 BOBINAS - POWXG30040</v>
          </cell>
          <cell r="C6">
            <v>11.6</v>
          </cell>
          <cell r="D6">
            <v>11.6</v>
          </cell>
        </row>
        <row r="7">
          <cell r="A7" t="str">
            <v>POWACG1051</v>
          </cell>
          <cell r="B7" t="str">
            <v>1 BOBINA -POWEG8013/8012/XG30410/XG30412/XG3026/PG40140</v>
          </cell>
          <cell r="C7">
            <v>16</v>
          </cell>
          <cell r="D7">
            <v>16</v>
          </cell>
        </row>
        <row r="8">
          <cell r="A8" t="str">
            <v>POWACG1061</v>
          </cell>
          <cell r="B8" t="str">
            <v>1 BOBINA - POW60481</v>
          </cell>
          <cell r="C8">
            <v>18.5</v>
          </cell>
          <cell r="D8">
            <v>18.5</v>
          </cell>
        </row>
        <row r="9">
          <cell r="A9" t="str">
            <v>POWACG1072</v>
          </cell>
          <cell r="B9" t="str">
            <v>2 BOBINAS - POW605</v>
          </cell>
          <cell r="C9">
            <v>12.7</v>
          </cell>
          <cell r="D9">
            <v>12.7</v>
          </cell>
        </row>
        <row r="10">
          <cell r="A10" t="str">
            <v>POWACG1082</v>
          </cell>
          <cell r="B10" t="str">
            <v>2 BOBINAS - POWXG3003</v>
          </cell>
          <cell r="C10">
            <v>12.3</v>
          </cell>
          <cell r="D10">
            <v>12.3</v>
          </cell>
        </row>
        <row r="11">
          <cell r="A11" t="str">
            <v>POWACG1091</v>
          </cell>
          <cell r="B11" t="str">
            <v>1 BOBINA - POWXG3006-POWXG3007</v>
          </cell>
          <cell r="C11">
            <v>10</v>
          </cell>
          <cell r="D11">
            <v>10</v>
          </cell>
        </row>
        <row r="12">
          <cell r="A12" t="str">
            <v>POWACG1112</v>
          </cell>
          <cell r="B12" t="str">
            <v>2 BOBINAS - POW6010P</v>
          </cell>
          <cell r="C12">
            <v>9</v>
          </cell>
          <cell r="D12">
            <v>9</v>
          </cell>
        </row>
        <row r="13">
          <cell r="A13" t="str">
            <v>POWACG1122</v>
          </cell>
          <cell r="B13" t="str">
            <v>2 BOBINAS - POWPG40220</v>
          </cell>
          <cell r="C13">
            <v>9.1999999999999993</v>
          </cell>
          <cell r="D13">
            <v>9.1999999999999993</v>
          </cell>
        </row>
        <row r="14">
          <cell r="A14" t="str">
            <v>POWACG1132</v>
          </cell>
          <cell r="B14" t="str">
            <v>2 BOBINAS - POWPG40220</v>
          </cell>
          <cell r="C14">
            <v>8.5</v>
          </cell>
          <cell r="D14">
            <v>8.5</v>
          </cell>
        </row>
        <row r="15">
          <cell r="A15" t="str">
            <v>POWACG1142</v>
          </cell>
          <cell r="B15" t="str">
            <v>2 BOBINAS - POWXG8010LI</v>
          </cell>
          <cell r="C15">
            <v>12.4</v>
          </cell>
          <cell r="D15">
            <v>12.4</v>
          </cell>
        </row>
        <row r="16">
          <cell r="A16" t="str">
            <v>POWACG1152</v>
          </cell>
          <cell r="B16" t="str">
            <v xml:space="preserve">2 BOBINAS - POWXG30030 </v>
          </cell>
          <cell r="C16">
            <v>12.3</v>
          </cell>
          <cell r="D16">
            <v>12.3</v>
          </cell>
        </row>
        <row r="17">
          <cell r="A17" t="str">
            <v>POWACG1162</v>
          </cell>
          <cell r="B17" t="str">
            <v>2 BOBINAS - POWXG30033-30035</v>
          </cell>
          <cell r="C17">
            <v>12.3</v>
          </cell>
          <cell r="D17">
            <v>12.3</v>
          </cell>
        </row>
        <row r="18">
          <cell r="A18" t="str">
            <v>POWACG1172</v>
          </cell>
          <cell r="B18" t="str">
            <v>2 BOBINAS - POWXG30033/30035 TWIST</v>
          </cell>
          <cell r="C18">
            <v>11.8</v>
          </cell>
          <cell r="D18">
            <v>11.8</v>
          </cell>
        </row>
        <row r="19">
          <cell r="A19" t="str">
            <v>POWACG1182</v>
          </cell>
          <cell r="B19" t="str">
            <v>2 BOBINAS -XQG6525-XQG6530</v>
          </cell>
          <cell r="C19">
            <v>10.9</v>
          </cell>
          <cell r="D19">
            <v>10.9</v>
          </cell>
        </row>
        <row r="20">
          <cell r="A20" t="str">
            <v>POWACG1191</v>
          </cell>
          <cell r="B20" t="str">
            <v>1 BOBINA - POWXG3028</v>
          </cell>
          <cell r="C20">
            <v>29.8</v>
          </cell>
          <cell r="D20">
            <v>29.8</v>
          </cell>
        </row>
        <row r="21">
          <cell r="A21" t="str">
            <v>POWACG1202</v>
          </cell>
          <cell r="B21" t="str">
            <v>2 BOBINAS - POWEG6015</v>
          </cell>
          <cell r="C21">
            <v>11.1</v>
          </cell>
          <cell r="D21">
            <v>11.1</v>
          </cell>
        </row>
        <row r="22">
          <cell r="A22" t="str">
            <v>POWACG1211</v>
          </cell>
          <cell r="B22" t="str">
            <v>1 BOBINA - POWXG50100</v>
          </cell>
          <cell r="C22">
            <v>14</v>
          </cell>
          <cell r="D22">
            <v>14</v>
          </cell>
        </row>
        <row r="23">
          <cell r="A23" t="str">
            <v>POWACG1212</v>
          </cell>
          <cell r="B23" t="str">
            <v>2 BOBINAS  - POWDPG7540</v>
          </cell>
          <cell r="C23">
            <v>15.8</v>
          </cell>
          <cell r="D23">
            <v>15.8</v>
          </cell>
        </row>
        <row r="24">
          <cell r="A24" t="str">
            <v>POWACG1221</v>
          </cell>
          <cell r="B24" t="str">
            <v>1 BOBINA - POWXG50200</v>
          </cell>
          <cell r="C24">
            <v>14.6</v>
          </cell>
          <cell r="D24">
            <v>14.6</v>
          </cell>
        </row>
        <row r="25">
          <cell r="A25" t="str">
            <v>POWACG1222</v>
          </cell>
          <cell r="B25" t="str">
            <v>2 BOBINAS  - POWDPG7541</v>
          </cell>
          <cell r="C25">
            <v>13.3</v>
          </cell>
          <cell r="D25">
            <v>13.3</v>
          </cell>
        </row>
        <row r="26">
          <cell r="A26" t="str">
            <v>POWACG1231</v>
          </cell>
          <cell r="B26" t="str">
            <v>1 BOBINA - POWDPG7545</v>
          </cell>
          <cell r="C26">
            <v>14.2</v>
          </cell>
          <cell r="D26">
            <v>14.2</v>
          </cell>
        </row>
        <row r="27">
          <cell r="A27" t="str">
            <v>POWACG1241</v>
          </cell>
          <cell r="B27" t="str">
            <v>1 BOBINA - POWDPG7546</v>
          </cell>
          <cell r="C27">
            <v>11.3</v>
          </cell>
          <cell r="D27">
            <v>11.3</v>
          </cell>
        </row>
        <row r="28">
          <cell r="A28" t="str">
            <v>POWACG1251</v>
          </cell>
          <cell r="B28" t="str">
            <v>1 BOBINA - POWDPG7550</v>
          </cell>
          <cell r="C28">
            <v>14.6</v>
          </cell>
          <cell r="D28">
            <v>14.6</v>
          </cell>
        </row>
        <row r="29">
          <cell r="A29" t="str">
            <v>POWACG1261</v>
          </cell>
          <cell r="B29" t="str">
            <v>1 BOBINA - POWDPG7551-POWDPG7553</v>
          </cell>
          <cell r="C29">
            <v>20.3</v>
          </cell>
          <cell r="D29">
            <v>20.3</v>
          </cell>
        </row>
        <row r="30">
          <cell r="A30" t="str">
            <v>POWACG1271</v>
          </cell>
          <cell r="B30" t="str">
            <v>1 BOBINA POWXG3020/POWXG30405</v>
          </cell>
          <cell r="C30">
            <v>18.3</v>
          </cell>
          <cell r="D30">
            <v>18.3</v>
          </cell>
        </row>
        <row r="31">
          <cell r="A31" t="str">
            <v>POWACG1511</v>
          </cell>
          <cell r="B31" t="str">
            <v>CEPILLO RECAMBIO 110mm POWXG6650/POWDPG8060</v>
          </cell>
          <cell r="C31">
            <v>10.3</v>
          </cell>
          <cell r="D31">
            <v>10.3</v>
          </cell>
        </row>
        <row r="32">
          <cell r="A32" t="str">
            <v>POWACG1512</v>
          </cell>
          <cell r="B32" t="str">
            <v>CEPILLO RECAMBIO NYLON 110mm POWXG6650/POWDPG8060</v>
          </cell>
          <cell r="C32">
            <v>13.2</v>
          </cell>
          <cell r="D32">
            <v>13.2</v>
          </cell>
        </row>
        <row r="33">
          <cell r="A33" t="str">
            <v>POWACG2011</v>
          </cell>
          <cell r="B33" t="str">
            <v>BUJÍA N9YC</v>
          </cell>
          <cell r="C33">
            <v>9.9</v>
          </cell>
          <cell r="D33">
            <v>9.9</v>
          </cell>
        </row>
        <row r="34">
          <cell r="A34" t="str">
            <v>POWACG2012</v>
          </cell>
          <cell r="B34" t="str">
            <v>BUJÍA RJ19LM</v>
          </cell>
          <cell r="C34">
            <v>9.1999999999999993</v>
          </cell>
          <cell r="D34">
            <v>9.1999999999999993</v>
          </cell>
        </row>
        <row r="35">
          <cell r="A35" t="str">
            <v>POWACG2013</v>
          </cell>
          <cell r="B35" t="str">
            <v>BUJÍA CJ7Y</v>
          </cell>
          <cell r="C35">
            <v>9.1999999999999993</v>
          </cell>
          <cell r="D35">
            <v>9.1999999999999993</v>
          </cell>
        </row>
        <row r="36">
          <cell r="A36" t="str">
            <v>POWACG3011</v>
          </cell>
          <cell r="B36" t="str">
            <v>DISCO DESBROZADORA POWXG50200</v>
          </cell>
          <cell r="C36">
            <v>27</v>
          </cell>
          <cell r="D36">
            <v>27</v>
          </cell>
        </row>
        <row r="37">
          <cell r="A37" t="str">
            <v>POWACG3021</v>
          </cell>
          <cell r="B37" t="str">
            <v>DISCO DESBROZADORA POWEG8012/XG30410/XG30412/XG3026/PG40140/XQG6060</v>
          </cell>
          <cell r="C37">
            <v>18.2</v>
          </cell>
          <cell r="D37">
            <v>18.2</v>
          </cell>
        </row>
        <row r="38">
          <cell r="A38" t="str">
            <v>POWACG3031</v>
          </cell>
          <cell r="B38" t="str">
            <v>DISCO DESBROZADORA POWXG30412</v>
          </cell>
          <cell r="C38">
            <v>23</v>
          </cell>
          <cell r="D38">
            <v>23</v>
          </cell>
        </row>
        <row r="39">
          <cell r="A39" t="str">
            <v>POWACG3041</v>
          </cell>
          <cell r="B39" t="str">
            <v>CUCHILLA - POWDPG7550</v>
          </cell>
          <cell r="C39">
            <v>16.8</v>
          </cell>
          <cell r="D39">
            <v>16.8</v>
          </cell>
        </row>
        <row r="40">
          <cell r="A40" t="str">
            <v>POWACG4212</v>
          </cell>
          <cell r="B40" t="str">
            <v>CADENA 12" 300MM 45D OREGON</v>
          </cell>
          <cell r="C40">
            <v>47.2</v>
          </cell>
          <cell r="D40">
            <v>47.2</v>
          </cell>
        </row>
        <row r="41">
          <cell r="A41" t="str">
            <v>POWACG422</v>
          </cell>
          <cell r="B41" t="str">
            <v>CADENA 14''350mm 53D POWEG10100/POWEG2010/DPG7576/POWXQG4060</v>
          </cell>
          <cell r="C41">
            <v>15.9</v>
          </cell>
          <cell r="D41">
            <v>15.9</v>
          </cell>
        </row>
        <row r="42">
          <cell r="A42" t="str">
            <v>POWACG423</v>
          </cell>
          <cell r="B42" t="str">
            <v>CADENA 16''400mm 57D POWEG10110/XG1009/XG10211/XG10220/PG20210/POWXQG4040</v>
          </cell>
          <cell r="C42">
            <v>17.899999999999999</v>
          </cell>
          <cell r="D42">
            <v>17.899999999999999</v>
          </cell>
        </row>
        <row r="43">
          <cell r="A43" t="str">
            <v>POWACG424</v>
          </cell>
          <cell r="B43" t="str">
            <v>CADENA 18'' 450mm 72D POWPG20130/POWXQG4070</v>
          </cell>
          <cell r="C43">
            <v>29.3</v>
          </cell>
          <cell r="D43">
            <v>29.3</v>
          </cell>
        </row>
        <row r="44">
          <cell r="A44" t="str">
            <v>POWACG4241</v>
          </cell>
          <cell r="B44" t="str">
            <v>CADENA 18'' 450mm  72D OREGON  POWPG20130/POWXQG4070</v>
          </cell>
          <cell r="C44">
            <v>65</v>
          </cell>
          <cell r="D44">
            <v>65</v>
          </cell>
        </row>
        <row r="45">
          <cell r="A45" t="str">
            <v>POWACG4242</v>
          </cell>
          <cell r="B45" t="str">
            <v>CADENA 18'' 450mm  61D OREGON  POWPG20130/POWXQG4070</v>
          </cell>
          <cell r="C45">
            <v>38</v>
          </cell>
          <cell r="D45">
            <v>38</v>
          </cell>
        </row>
        <row r="46">
          <cell r="A46" t="str">
            <v>POWACG440</v>
          </cell>
          <cell r="B46" t="str">
            <v>CADENA 4" - 100MM - 14T - PREMIUM</v>
          </cell>
          <cell r="C46">
            <v>15</v>
          </cell>
          <cell r="D46">
            <v>15</v>
          </cell>
        </row>
        <row r="47">
          <cell r="A47" t="str">
            <v>POWACG4400</v>
          </cell>
          <cell r="B47" t="str">
            <v>CADENA 8" - 200MM - 33T - PREMIUM</v>
          </cell>
          <cell r="C47">
            <v>9</v>
          </cell>
          <cell r="D47">
            <v>9</v>
          </cell>
        </row>
        <row r="48">
          <cell r="A48" t="str">
            <v>POWACG4411</v>
          </cell>
          <cell r="B48" t="str">
            <v>CADENA 10" - 250MM - 39T - PREMIUM POWEG2005</v>
          </cell>
          <cell r="C48">
            <v>9.5</v>
          </cell>
          <cell r="D48">
            <v>9.5</v>
          </cell>
        </row>
        <row r="49">
          <cell r="A49" t="str">
            <v>POWACG4412</v>
          </cell>
          <cell r="B49" t="str">
            <v>CADENA 10" - 250MM - 40T - PREMIUM POWEG2005</v>
          </cell>
          <cell r="C49">
            <v>11</v>
          </cell>
          <cell r="D49">
            <v>11</v>
          </cell>
        </row>
        <row r="50">
          <cell r="A50" t="str">
            <v>POWACG4421</v>
          </cell>
          <cell r="B50" t="str">
            <v>CADENA 12" - 300MM - 45T - GAUGE 1.3MM - PREMIUM</v>
          </cell>
          <cell r="C50">
            <v>11.5</v>
          </cell>
          <cell r="D50">
            <v>11.5</v>
          </cell>
        </row>
        <row r="51">
          <cell r="A51" t="str">
            <v>POWACG4422</v>
          </cell>
          <cell r="B51" t="str">
            <v>CADENA 12" - 300MM - 45T -  GAUGE 1.09MM - PREMIUM</v>
          </cell>
          <cell r="C51">
            <v>11.2</v>
          </cell>
          <cell r="D51">
            <v>11.2</v>
          </cell>
        </row>
        <row r="52">
          <cell r="A52" t="str">
            <v>POWACG4431</v>
          </cell>
          <cell r="B52" t="str">
            <v>CADENA 14" - 350MM - 52T - PREMIUM</v>
          </cell>
          <cell r="C52">
            <v>13.5</v>
          </cell>
          <cell r="D52">
            <v>13.5</v>
          </cell>
        </row>
        <row r="53">
          <cell r="A53" t="str">
            <v>POWACG4432</v>
          </cell>
          <cell r="B53" t="str">
            <v>CADENA 14" - 350MM - 53T - PREMIUM</v>
          </cell>
          <cell r="C53">
            <v>14</v>
          </cell>
          <cell r="D53">
            <v>14</v>
          </cell>
        </row>
        <row r="54">
          <cell r="A54" t="str">
            <v>POWACG4441</v>
          </cell>
          <cell r="B54" t="str">
            <v>CADENA 16" - 400MM - 57T - PREMIUM</v>
          </cell>
          <cell r="C54">
            <v>15</v>
          </cell>
          <cell r="D54">
            <v>15</v>
          </cell>
        </row>
        <row r="55">
          <cell r="A55" t="str">
            <v>POWACG4442</v>
          </cell>
          <cell r="B55" t="str">
            <v>CADENA 16" - 400MM - 56T - PREMIUM</v>
          </cell>
          <cell r="C55">
            <v>14.5</v>
          </cell>
          <cell r="D55">
            <v>14.5</v>
          </cell>
        </row>
        <row r="56">
          <cell r="A56" t="str">
            <v>POWACG4451</v>
          </cell>
          <cell r="B56" t="str">
            <v>CADENA 18" - 450MM - 72T - PREMIUM</v>
          </cell>
          <cell r="C56">
            <v>16.899999999999999</v>
          </cell>
          <cell r="D56">
            <v>16.899999999999999</v>
          </cell>
        </row>
        <row r="57">
          <cell r="A57" t="str">
            <v>POWACG4452</v>
          </cell>
          <cell r="B57" t="str">
            <v>CADENA 18" - 450MM - 61T - PREMIUM</v>
          </cell>
          <cell r="C57">
            <v>14.9</v>
          </cell>
          <cell r="D57">
            <v>14.9</v>
          </cell>
        </row>
        <row r="58">
          <cell r="A58" t="str">
            <v>POWACG4461</v>
          </cell>
          <cell r="B58" t="str">
            <v>CADENA 20" - 500MM - 76T - PREMIUM</v>
          </cell>
          <cell r="C58">
            <v>17.399999999999999</v>
          </cell>
          <cell r="D58">
            <v>17.399999999999999</v>
          </cell>
        </row>
        <row r="59">
          <cell r="A59" t="str">
            <v>POWACG4462</v>
          </cell>
          <cell r="B59" t="str">
            <v>CADENA 20" - 500MM - 78T - PREMIUM</v>
          </cell>
          <cell r="C59">
            <v>20</v>
          </cell>
          <cell r="D59">
            <v>20</v>
          </cell>
        </row>
        <row r="60">
          <cell r="A60" t="str">
            <v>POWACG6010</v>
          </cell>
          <cell r="B60" t="str">
            <v>25 HOJAS POWXG3010LI-XG3011LI-XG3009</v>
          </cell>
          <cell r="C60">
            <v>7</v>
          </cell>
          <cell r="D60">
            <v>7</v>
          </cell>
        </row>
        <row r="61">
          <cell r="A61" t="str">
            <v>POWACG7010</v>
          </cell>
          <cell r="B61" t="str">
            <v>DISCO PARA AFILADOR DE CADENAS POWXG1065</v>
          </cell>
          <cell r="C61">
            <v>7.8</v>
          </cell>
          <cell r="D61">
            <v>7.8</v>
          </cell>
        </row>
        <row r="62">
          <cell r="A62" t="str">
            <v>POWACG8015</v>
          </cell>
          <cell r="B62" t="str">
            <v>EXTRACTOR DE ACEITE 1.6L</v>
          </cell>
          <cell r="C62">
            <v>24</v>
          </cell>
          <cell r="D62">
            <v>24</v>
          </cell>
        </row>
        <row r="63">
          <cell r="A63" t="str">
            <v>POWACG9010</v>
          </cell>
          <cell r="B63" t="str">
            <v xml:space="preserve">CEPILLO PARA CORTACÉSPED </v>
          </cell>
          <cell r="C63">
            <v>9</v>
          </cell>
          <cell r="D63">
            <v>9</v>
          </cell>
        </row>
        <row r="64">
          <cell r="A64" t="str">
            <v>POWACW01</v>
          </cell>
          <cell r="B64" t="str">
            <v>SALIDA DE LA BOMBA SUMERGIBLE</v>
          </cell>
          <cell r="C64">
            <v>9.8000000000000007</v>
          </cell>
          <cell r="D64">
            <v>9.8000000000000007</v>
          </cell>
        </row>
        <row r="65">
          <cell r="A65" t="str">
            <v>POWACW02</v>
          </cell>
          <cell r="B65" t="str">
            <v>SALIDA DE BOMBA DE JARDÍN</v>
          </cell>
          <cell r="C65">
            <v>7.7</v>
          </cell>
          <cell r="D65">
            <v>7.7</v>
          </cell>
        </row>
        <row r="66">
          <cell r="A66" t="str">
            <v>POWACW03</v>
          </cell>
          <cell r="B66" t="str">
            <v>MANGUERA DE ASPIRACIÓN 8m 1"</v>
          </cell>
          <cell r="C66">
            <v>42.1</v>
          </cell>
          <cell r="D66">
            <v>42.1</v>
          </cell>
        </row>
        <row r="67">
          <cell r="A67" t="str">
            <v>POWACW04</v>
          </cell>
          <cell r="B67" t="str">
            <v>FILTRO 1L</v>
          </cell>
          <cell r="C67">
            <v>25.9</v>
          </cell>
          <cell r="D67">
            <v>25.9</v>
          </cell>
        </row>
        <row r="68">
          <cell r="A68" t="str">
            <v>POWAIR0010</v>
          </cell>
          <cell r="B68" t="str">
            <v xml:space="preserve">SET LLAVE DE IMPACTO NEUMÁTICA 1/2"  </v>
          </cell>
          <cell r="C68">
            <v>95</v>
          </cell>
          <cell r="D68">
            <v>95</v>
          </cell>
        </row>
        <row r="69">
          <cell r="A69" t="str">
            <v>POWAIR0011</v>
          </cell>
          <cell r="B69" t="str">
            <v>KIT AMOLADORA NEUMÁTICA+ 16 ACC.</v>
          </cell>
          <cell r="C69">
            <v>37.5</v>
          </cell>
          <cell r="D69">
            <v>37.5</v>
          </cell>
        </row>
        <row r="70">
          <cell r="A70" t="str">
            <v>POWAIR0012</v>
          </cell>
          <cell r="B70" t="str">
            <v>HERRAMIENTA NEUMÁTICA DE CORTE</v>
          </cell>
          <cell r="C70">
            <v>35</v>
          </cell>
          <cell r="D70">
            <v>35</v>
          </cell>
        </row>
        <row r="71">
          <cell r="A71" t="str">
            <v>POWAIR0013</v>
          </cell>
          <cell r="B71" t="str">
            <v>LIJADORA ORBITAL DE AIRE</v>
          </cell>
          <cell r="C71">
            <v>86</v>
          </cell>
          <cell r="D71">
            <v>86</v>
          </cell>
        </row>
        <row r="72">
          <cell r="A72" t="str">
            <v>POWAIR0014</v>
          </cell>
          <cell r="B72" t="str">
            <v>PISTOLA NEUMÁTICA DE ARENA</v>
          </cell>
          <cell r="C72">
            <v>38</v>
          </cell>
          <cell r="D72">
            <v>38</v>
          </cell>
        </row>
        <row r="73">
          <cell r="A73" t="str">
            <v>POWAIR0019</v>
          </cell>
          <cell r="B73" t="str">
            <v xml:space="preserve">SET MARTILLO / CINCEL NEUMÁTICO  </v>
          </cell>
          <cell r="C73">
            <v>53</v>
          </cell>
          <cell r="D73">
            <v>53</v>
          </cell>
        </row>
        <row r="74">
          <cell r="A74" t="str">
            <v>POWAIR0020</v>
          </cell>
          <cell r="B74" t="str">
            <v xml:space="preserve">SET ACCESORIOS COMPRESOR BÁSICO  </v>
          </cell>
          <cell r="C74">
            <v>59</v>
          </cell>
          <cell r="D74">
            <v>59</v>
          </cell>
        </row>
        <row r="75">
          <cell r="A75" t="str">
            <v>POWAIR0021</v>
          </cell>
          <cell r="B75" t="str">
            <v xml:space="preserve">SET ACCESORIOS COMPRESOR 25 PCS PREMIUM  </v>
          </cell>
          <cell r="C75">
            <v>130</v>
          </cell>
          <cell r="D75">
            <v>130</v>
          </cell>
        </row>
        <row r="76">
          <cell r="A76" t="str">
            <v>POWAIR0023</v>
          </cell>
          <cell r="B76" t="str">
            <v>PISTOLA DE HINCHADO NEUMÁTICO + 13PCS</v>
          </cell>
          <cell r="C76">
            <v>28</v>
          </cell>
          <cell r="D76">
            <v>28</v>
          </cell>
        </row>
        <row r="77">
          <cell r="A77" t="str">
            <v>POWAIR0100</v>
          </cell>
          <cell r="B77" t="str">
            <v xml:space="preserve">PISTOLA DE HINCHADO CON MANÓMETRO  </v>
          </cell>
          <cell r="C77">
            <v>18</v>
          </cell>
          <cell r="D77">
            <v>18</v>
          </cell>
        </row>
        <row r="78">
          <cell r="A78" t="str">
            <v>POWAIR0101</v>
          </cell>
          <cell r="B78" t="str">
            <v xml:space="preserve">SET 3 BOQUILLAS DE HINCHADO  </v>
          </cell>
          <cell r="C78">
            <v>9</v>
          </cell>
          <cell r="D78">
            <v>9</v>
          </cell>
        </row>
        <row r="79">
          <cell r="A79" t="str">
            <v>POWAIR0102</v>
          </cell>
          <cell r="B79" t="str">
            <v>PISTOLA PARA INFLAR PROFESIONAL + MANÓMETRO</v>
          </cell>
          <cell r="C79">
            <v>39.4</v>
          </cell>
          <cell r="D79">
            <v>39.4</v>
          </cell>
        </row>
        <row r="80">
          <cell r="A80" t="str">
            <v>POWAIR0103</v>
          </cell>
          <cell r="B80" t="str">
            <v>PISTOLA DE SOPLETEAR NEUMÁTICA PICO 2,5CM</v>
          </cell>
          <cell r="C80">
            <v>6.8</v>
          </cell>
          <cell r="D80">
            <v>6.8</v>
          </cell>
        </row>
        <row r="81">
          <cell r="A81" t="str">
            <v>POWAIR0104</v>
          </cell>
          <cell r="B81" t="str">
            <v>PISTOLA DE SOPLETEAR NEUMÁTICA PICO 10CM</v>
          </cell>
          <cell r="C81">
            <v>7.9</v>
          </cell>
          <cell r="D81">
            <v>7.9</v>
          </cell>
        </row>
        <row r="82">
          <cell r="A82" t="str">
            <v>POWAIR0105</v>
          </cell>
          <cell r="B82" t="str">
            <v xml:space="preserve">PISTOLA PINTURA POR GRAVEDAD (400CC)  </v>
          </cell>
          <cell r="C82">
            <v>25.5</v>
          </cell>
          <cell r="D82">
            <v>25.5</v>
          </cell>
        </row>
        <row r="83">
          <cell r="A83" t="str">
            <v>POWAIR0106</v>
          </cell>
          <cell r="B83" t="str">
            <v xml:space="preserve">PISTOLA PINTURA POR ASPIRACIÓN (750CC)  </v>
          </cell>
          <cell r="C83">
            <v>26</v>
          </cell>
          <cell r="D83">
            <v>26</v>
          </cell>
        </row>
        <row r="84">
          <cell r="A84" t="str">
            <v>POWAIR0107</v>
          </cell>
          <cell r="B84" t="str">
            <v>SET CINCELES NEUMÁTICOS 4 PIEZAS</v>
          </cell>
          <cell r="C84">
            <v>6.8</v>
          </cell>
          <cell r="D84">
            <v>6.8</v>
          </cell>
        </row>
        <row r="85">
          <cell r="A85" t="str">
            <v>POWAIR0108</v>
          </cell>
          <cell r="B85" t="str">
            <v>RESORTE PARA CINCEL NEUMÁTICO</v>
          </cell>
          <cell r="C85">
            <v>1.7</v>
          </cell>
          <cell r="D85">
            <v>1.7</v>
          </cell>
        </row>
        <row r="86">
          <cell r="A86" t="str">
            <v>POWAIR0109</v>
          </cell>
          <cell r="B86" t="str">
            <v>PISTOLA DE PINTAR 600CC</v>
          </cell>
          <cell r="C86">
            <v>99</v>
          </cell>
          <cell r="D86">
            <v>99</v>
          </cell>
        </row>
        <row r="87">
          <cell r="A87" t="str">
            <v>POWAIR0110</v>
          </cell>
          <cell r="B87" t="str">
            <v>PISTOLA DE PINTAR 1000CC</v>
          </cell>
          <cell r="C87">
            <v>94.5</v>
          </cell>
          <cell r="D87">
            <v>94.5</v>
          </cell>
        </row>
        <row r="88">
          <cell r="A88" t="str">
            <v>POWAIR0112</v>
          </cell>
          <cell r="B88" t="str">
            <v>ARENA DE ALUMINIO OXIDO</v>
          </cell>
          <cell r="C88">
            <v>6</v>
          </cell>
          <cell r="D88">
            <v>6</v>
          </cell>
        </row>
        <row r="89">
          <cell r="A89" t="str">
            <v>POWAIR0113</v>
          </cell>
          <cell r="B89" t="str">
            <v>PISTOLA PARA RECUBRIMIENTO</v>
          </cell>
          <cell r="C89">
            <v>18</v>
          </cell>
          <cell r="D89">
            <v>18</v>
          </cell>
        </row>
        <row r="90">
          <cell r="A90" t="str">
            <v>POWAIR0114</v>
          </cell>
          <cell r="B90" t="str">
            <v>PISTOLA DE LAVADO NEUMÁTICA 750ml</v>
          </cell>
          <cell r="C90">
            <v>24</v>
          </cell>
          <cell r="D90">
            <v>24</v>
          </cell>
        </row>
        <row r="91">
          <cell r="A91" t="str">
            <v>POWAIR0121</v>
          </cell>
          <cell r="B91" t="str">
            <v>5 PIEZAS ABRASIVAS CERÁMICAS</v>
          </cell>
          <cell r="C91">
            <v>3</v>
          </cell>
          <cell r="D91">
            <v>3</v>
          </cell>
        </row>
        <row r="92">
          <cell r="A92" t="str">
            <v>POWAIR0122</v>
          </cell>
          <cell r="B92" t="str">
            <v>5X DISCO EXCÉNTRICO Ø150 G60</v>
          </cell>
          <cell r="C92">
            <v>2.1</v>
          </cell>
          <cell r="D92">
            <v>2.1</v>
          </cell>
        </row>
        <row r="93">
          <cell r="A93" t="str">
            <v>POWAIR0123</v>
          </cell>
          <cell r="B93" t="str">
            <v>5X DISCO EXCÉNTRICO Ø150 G120</v>
          </cell>
          <cell r="C93">
            <v>2.1</v>
          </cell>
          <cell r="D93">
            <v>2.1</v>
          </cell>
        </row>
        <row r="94">
          <cell r="A94" t="str">
            <v>POWAIR0124</v>
          </cell>
          <cell r="B94" t="str">
            <v>5X DISCO EXCÉNTRICO Ø150 G240</v>
          </cell>
          <cell r="C94">
            <v>2.1</v>
          </cell>
          <cell r="D94">
            <v>2.1</v>
          </cell>
        </row>
        <row r="95">
          <cell r="A95" t="str">
            <v>POWAIR0200</v>
          </cell>
          <cell r="B95" t="str">
            <v xml:space="preserve">MANGUERA 7,5M PU (5X8 mm)  </v>
          </cell>
          <cell r="C95">
            <v>14.8</v>
          </cell>
          <cell r="D95">
            <v>14.8</v>
          </cell>
        </row>
        <row r="96">
          <cell r="A96" t="str">
            <v>POWAIR0201</v>
          </cell>
          <cell r="B96" t="str">
            <v xml:space="preserve">MANGUERA 10M PVC (8 X 13 mm)  </v>
          </cell>
          <cell r="C96">
            <v>20.7</v>
          </cell>
          <cell r="D96">
            <v>20.7</v>
          </cell>
        </row>
        <row r="97">
          <cell r="A97" t="str">
            <v>POWAIR0202</v>
          </cell>
          <cell r="B97" t="str">
            <v xml:space="preserve">MANGUERA 15M PVC (8 X 13 mm)  </v>
          </cell>
          <cell r="C97">
            <v>32</v>
          </cell>
          <cell r="D97">
            <v>32</v>
          </cell>
        </row>
        <row r="98">
          <cell r="A98" t="str">
            <v>POWAIR0203</v>
          </cell>
          <cell r="B98" t="str">
            <v xml:space="preserve">MANGUERA 10M CAUCHO (5 X12 mm)  </v>
          </cell>
          <cell r="C98">
            <v>34</v>
          </cell>
          <cell r="D98">
            <v>34</v>
          </cell>
        </row>
        <row r="99">
          <cell r="A99" t="str">
            <v>POWAIR0204</v>
          </cell>
          <cell r="B99" t="str">
            <v xml:space="preserve">MANGUERA 15M CAUCHO (5 X 12 mm)  </v>
          </cell>
          <cell r="C99">
            <v>44</v>
          </cell>
          <cell r="D99">
            <v>44</v>
          </cell>
        </row>
        <row r="100">
          <cell r="A100" t="str">
            <v>POWAIR0210</v>
          </cell>
          <cell r="B100" t="str">
            <v>MANGUERA PVC 20M CON ENROLLADOR TRANSPORTABLE</v>
          </cell>
          <cell r="C100">
            <v>85</v>
          </cell>
          <cell r="D100">
            <v>85</v>
          </cell>
        </row>
        <row r="101">
          <cell r="A101" t="str">
            <v>POWAIR0215</v>
          </cell>
          <cell r="B101" t="str">
            <v>ENROLLADOR DE MANGUERA, AIRE COMPRIMIDO  10m</v>
          </cell>
          <cell r="C101">
            <v>76.5</v>
          </cell>
          <cell r="D101">
            <v>76.5</v>
          </cell>
        </row>
        <row r="102">
          <cell r="A102" t="str">
            <v>POWAIR0250</v>
          </cell>
          <cell r="B102" t="str">
            <v xml:space="preserve">SET 2 CONECTORES EURO MACHO ( R. MACHO)1/4"  </v>
          </cell>
          <cell r="C102">
            <v>4</v>
          </cell>
          <cell r="D102">
            <v>4</v>
          </cell>
        </row>
        <row r="103">
          <cell r="A103" t="str">
            <v>POWAIR0251</v>
          </cell>
          <cell r="B103" t="str">
            <v xml:space="preserve">SET 2 CONECTORES EURO MACHO R. HEMBRA 1/4"  </v>
          </cell>
          <cell r="C103">
            <v>4</v>
          </cell>
          <cell r="D103">
            <v>4</v>
          </cell>
        </row>
        <row r="104">
          <cell r="A104" t="str">
            <v>POWAIR0252</v>
          </cell>
          <cell r="B104" t="str">
            <v xml:space="preserve">SET 2 CONECTORES ORIÓN MACHO ( R. MACHO)1/4"  </v>
          </cell>
          <cell r="C104">
            <v>4</v>
          </cell>
          <cell r="D104">
            <v>4</v>
          </cell>
        </row>
        <row r="105">
          <cell r="A105" t="str">
            <v>POWAIR0253</v>
          </cell>
          <cell r="B105" t="str">
            <v xml:space="preserve">SET 2 CONECTORES ORIÓN MACHO ( R. HEMBRA)1/4"  </v>
          </cell>
          <cell r="C105">
            <v>4</v>
          </cell>
          <cell r="D105">
            <v>4</v>
          </cell>
        </row>
        <row r="106">
          <cell r="A106" t="str">
            <v>POWAIR0254</v>
          </cell>
          <cell r="B106" t="str">
            <v xml:space="preserve">SET 2 CONECTORES UNIVERSALES HEMBRA 1/4" R. MACHO  </v>
          </cell>
          <cell r="C106">
            <v>10.6</v>
          </cell>
          <cell r="D106">
            <v>10.6</v>
          </cell>
        </row>
        <row r="107">
          <cell r="A107" t="str">
            <v>POWAIR0255</v>
          </cell>
          <cell r="B107" t="str">
            <v xml:space="preserve">SET 2 CONECTORES UNIVERSALES HEMBRA 1/4" R. HEMBRA  </v>
          </cell>
          <cell r="C107">
            <v>11.1</v>
          </cell>
          <cell r="D107">
            <v>11.1</v>
          </cell>
        </row>
        <row r="108">
          <cell r="A108" t="str">
            <v>POWAIR0256</v>
          </cell>
          <cell r="B108" t="str">
            <v xml:space="preserve">SET 2 CONECTORES DOBLES 1/4" X 1/4"  </v>
          </cell>
          <cell r="C108">
            <v>3.5</v>
          </cell>
          <cell r="D108">
            <v>3.5</v>
          </cell>
        </row>
        <row r="109">
          <cell r="A109" t="str">
            <v>POWAIR0257</v>
          </cell>
          <cell r="B109" t="str">
            <v xml:space="preserve">CONECTOR "Y" 1/4"  </v>
          </cell>
          <cell r="C109">
            <v>14.5</v>
          </cell>
          <cell r="D109">
            <v>14.5</v>
          </cell>
        </row>
        <row r="110">
          <cell r="A110" t="str">
            <v>POWAIR0258</v>
          </cell>
          <cell r="B110" t="str">
            <v xml:space="preserve">MINI ENGRASADOR "ON LINE" 1/4"  </v>
          </cell>
          <cell r="C110">
            <v>11.5</v>
          </cell>
          <cell r="D110">
            <v>11.5</v>
          </cell>
        </row>
        <row r="111">
          <cell r="A111" t="str">
            <v>POWAIR0259</v>
          </cell>
          <cell r="B111" t="str">
            <v xml:space="preserve">FILTRO "ON LINE" 1/4"  </v>
          </cell>
          <cell r="C111">
            <v>12</v>
          </cell>
          <cell r="D111">
            <v>12</v>
          </cell>
        </row>
        <row r="112">
          <cell r="A112" t="str">
            <v>POWAIR0260</v>
          </cell>
          <cell r="B112" t="str">
            <v xml:space="preserve">SET 2 CONECTORES EURO (M) / ORIÓN (H)  </v>
          </cell>
          <cell r="C112">
            <v>9.5</v>
          </cell>
          <cell r="D112">
            <v>9.5</v>
          </cell>
        </row>
        <row r="113">
          <cell r="A113" t="str">
            <v>POWAIR0261</v>
          </cell>
          <cell r="B113" t="str">
            <v xml:space="preserve">SET 2 CONECTORES EURO (H) / ORIÓN (M)  </v>
          </cell>
          <cell r="C113">
            <v>9.5</v>
          </cell>
          <cell r="D113">
            <v>9.5</v>
          </cell>
        </row>
        <row r="114">
          <cell r="A114" t="str">
            <v>POWAIR0262</v>
          </cell>
          <cell r="B114" t="str">
            <v>BOQUILLA + ANILLO</v>
          </cell>
          <cell r="C114">
            <v>3.6</v>
          </cell>
          <cell r="D114">
            <v>3.6</v>
          </cell>
        </row>
        <row r="115">
          <cell r="A115" t="str">
            <v>POWAIR0263</v>
          </cell>
          <cell r="B115" t="str">
            <v>ACOPLADOR DE MANGUERA EURO 2PZ</v>
          </cell>
          <cell r="C115">
            <v>4.5999999999999996</v>
          </cell>
          <cell r="D115">
            <v>4.5999999999999996</v>
          </cell>
        </row>
        <row r="116">
          <cell r="A116" t="str">
            <v>POWAIR0264</v>
          </cell>
          <cell r="B116" t="str">
            <v>ACOPLADOR UNIV. DE MANGUERA</v>
          </cell>
          <cell r="C116">
            <v>7.6</v>
          </cell>
          <cell r="D116">
            <v>7.6</v>
          </cell>
        </row>
        <row r="117">
          <cell r="A117" t="str">
            <v>POWAIR0265</v>
          </cell>
          <cell r="B117" t="str">
            <v>ACOPLADOR RÁPIDO + EURO MANGUERA</v>
          </cell>
          <cell r="C117">
            <v>9.6999999999999993</v>
          </cell>
          <cell r="D117">
            <v>9.6999999999999993</v>
          </cell>
        </row>
        <row r="118">
          <cell r="A118" t="str">
            <v>POWAIR0312</v>
          </cell>
          <cell r="B118" t="str">
            <v>GRAPADORA/CLAVADORA  51L/MIN</v>
          </cell>
          <cell r="C118">
            <v>84</v>
          </cell>
          <cell r="D118">
            <v>84</v>
          </cell>
        </row>
        <row r="119">
          <cell r="A119" t="str">
            <v>POWAIR0320</v>
          </cell>
          <cell r="B119" t="str">
            <v xml:space="preserve">CLAVOS 15mm (2000PCS)  </v>
          </cell>
          <cell r="C119">
            <v>6.5</v>
          </cell>
          <cell r="D119">
            <v>6.5</v>
          </cell>
        </row>
        <row r="120">
          <cell r="A120" t="str">
            <v>POWAIR0321</v>
          </cell>
          <cell r="B120" t="str">
            <v xml:space="preserve">CLAVOS 20mm (1000PCS)  </v>
          </cell>
          <cell r="C120">
            <v>5.4</v>
          </cell>
          <cell r="D120">
            <v>5.4</v>
          </cell>
        </row>
        <row r="121">
          <cell r="A121" t="str">
            <v>POWAIR0322</v>
          </cell>
          <cell r="B121" t="str">
            <v xml:space="preserve">CLAVOS 25mm (1000PCS)  </v>
          </cell>
          <cell r="C121">
            <v>6</v>
          </cell>
          <cell r="D121">
            <v>6</v>
          </cell>
        </row>
        <row r="122">
          <cell r="A122" t="str">
            <v>POWAIR0323</v>
          </cell>
          <cell r="B122" t="str">
            <v xml:space="preserve">CLAVOS 30mm (1000PCS)  </v>
          </cell>
          <cell r="C122">
            <v>6.8</v>
          </cell>
          <cell r="D122">
            <v>6.8</v>
          </cell>
        </row>
        <row r="123">
          <cell r="A123" t="str">
            <v>POWAIR0324</v>
          </cell>
          <cell r="B123" t="str">
            <v xml:space="preserve">CLAVOS 40mm (1000PCS)  </v>
          </cell>
          <cell r="C123">
            <v>7.5</v>
          </cell>
          <cell r="D123">
            <v>7.5</v>
          </cell>
        </row>
        <row r="124">
          <cell r="A124" t="str">
            <v>POWAIR0325</v>
          </cell>
          <cell r="B124" t="str">
            <v xml:space="preserve">CLAVOS 50mm (1000PCS)  </v>
          </cell>
          <cell r="C124">
            <v>8.4</v>
          </cell>
          <cell r="D124">
            <v>8.4</v>
          </cell>
        </row>
        <row r="125">
          <cell r="A125" t="str">
            <v>POWAIR0330</v>
          </cell>
          <cell r="B125" t="str">
            <v xml:space="preserve">GRAPAS16mm (1000PCS)  </v>
          </cell>
          <cell r="C125">
            <v>5.6</v>
          </cell>
          <cell r="D125">
            <v>5.6</v>
          </cell>
        </row>
        <row r="126">
          <cell r="A126" t="str">
            <v>POWAIR0331</v>
          </cell>
          <cell r="B126" t="str">
            <v xml:space="preserve">GRAPAS 20mm (1000PCS)  </v>
          </cell>
          <cell r="C126">
            <v>6.2</v>
          </cell>
          <cell r="D126">
            <v>6.2</v>
          </cell>
        </row>
        <row r="127">
          <cell r="A127" t="str">
            <v>POWAIR0332</v>
          </cell>
          <cell r="B127" t="str">
            <v xml:space="preserve">GRAPAS 25mm (1000PCS)  </v>
          </cell>
          <cell r="C127">
            <v>6.5</v>
          </cell>
          <cell r="D127">
            <v>6.5</v>
          </cell>
        </row>
        <row r="128">
          <cell r="A128" t="str">
            <v>POWAIR0333</v>
          </cell>
          <cell r="B128" t="str">
            <v xml:space="preserve">GRAPAS 32mm (1000PCS)  </v>
          </cell>
          <cell r="C128">
            <v>7.9</v>
          </cell>
          <cell r="D128">
            <v>7.9</v>
          </cell>
        </row>
        <row r="129">
          <cell r="A129" t="str">
            <v>POWAIR0334</v>
          </cell>
          <cell r="B129" t="str">
            <v xml:space="preserve">GRAPAS 40mm (1000PCS)  </v>
          </cell>
          <cell r="C129">
            <v>10</v>
          </cell>
          <cell r="D129">
            <v>10</v>
          </cell>
        </row>
        <row r="130">
          <cell r="A130" t="str">
            <v>POWAIR0341</v>
          </cell>
          <cell r="B130" t="str">
            <v xml:space="preserve">CLAVOS 32mm (500PCS)  </v>
          </cell>
          <cell r="C130">
            <v>5.0999999999999996</v>
          </cell>
          <cell r="D130">
            <v>5.0999999999999996</v>
          </cell>
        </row>
        <row r="131">
          <cell r="A131" t="str">
            <v>POWAIR0342</v>
          </cell>
          <cell r="B131" t="str">
            <v xml:space="preserve">CLAVOS 38mm (500PCS)  </v>
          </cell>
          <cell r="C131">
            <v>6.1</v>
          </cell>
          <cell r="D131">
            <v>6.1</v>
          </cell>
        </row>
        <row r="132">
          <cell r="A132" t="str">
            <v>POWAIR0343</v>
          </cell>
          <cell r="B132" t="str">
            <v xml:space="preserve">CLAVOS 45mm (500PCS)  </v>
          </cell>
          <cell r="C132">
            <v>7</v>
          </cell>
          <cell r="D132">
            <v>7</v>
          </cell>
        </row>
        <row r="133">
          <cell r="A133" t="str">
            <v>POWAIR0344</v>
          </cell>
          <cell r="B133" t="str">
            <v xml:space="preserve">CLAVOS 50mm (500PCS)  </v>
          </cell>
          <cell r="C133">
            <v>8.1</v>
          </cell>
          <cell r="D133">
            <v>8.1</v>
          </cell>
        </row>
        <row r="134">
          <cell r="A134" t="str">
            <v>POWAIR0345</v>
          </cell>
          <cell r="B134" t="str">
            <v xml:space="preserve">CLAVOS 64mm (500PCS)  </v>
          </cell>
          <cell r="C134">
            <v>9.3000000000000007</v>
          </cell>
          <cell r="D134">
            <v>9.3000000000000007</v>
          </cell>
        </row>
        <row r="135">
          <cell r="A135" t="str">
            <v>POWAIR0346</v>
          </cell>
          <cell r="B135" t="str">
            <v xml:space="preserve">CLAVOS 32mm (500PCS)  </v>
          </cell>
          <cell r="C135">
            <v>12.6</v>
          </cell>
          <cell r="D135">
            <v>12.6</v>
          </cell>
        </row>
        <row r="136">
          <cell r="A136" t="str">
            <v>POWAIR0348</v>
          </cell>
          <cell r="B136" t="str">
            <v xml:space="preserve">CLAVOS 64mm (500PCS)  </v>
          </cell>
          <cell r="C136">
            <v>20.8</v>
          </cell>
          <cell r="D136">
            <v>20.8</v>
          </cell>
        </row>
        <row r="137">
          <cell r="A137" t="str">
            <v>POWAIR0802</v>
          </cell>
          <cell r="B137" t="str">
            <v>TALADRO/ATORNILLADOR NEUMÁTICO</v>
          </cell>
          <cell r="C137">
            <v>48.4</v>
          </cell>
          <cell r="D137">
            <v>48.4</v>
          </cell>
        </row>
        <row r="138">
          <cell r="A138" t="str">
            <v>POWAIR0805</v>
          </cell>
          <cell r="B138" t="str">
            <v>HERRAMIENTA MULTIFUNCIÓN NEUMÁTICA</v>
          </cell>
          <cell r="C138">
            <v>67.5</v>
          </cell>
          <cell r="D138">
            <v>67.5</v>
          </cell>
        </row>
        <row r="139">
          <cell r="A139" t="str">
            <v>POWAIR1201</v>
          </cell>
          <cell r="B139" t="str">
            <v>DISCO DE CORTE 76MM (3PZS)</v>
          </cell>
          <cell r="C139">
            <v>4</v>
          </cell>
          <cell r="D139">
            <v>4</v>
          </cell>
        </row>
        <row r="140">
          <cell r="A140" t="str">
            <v>POWC10110</v>
          </cell>
          <cell r="B140" t="str">
            <v>TALADRO PERCUTOR 550W</v>
          </cell>
          <cell r="D140">
            <v>34</v>
          </cell>
        </row>
        <row r="141">
          <cell r="A141" t="str">
            <v>POWC10200</v>
          </cell>
          <cell r="B141" t="str">
            <v>TALADRO PERCUTOR 600W</v>
          </cell>
          <cell r="C141">
            <v>40.700000000000003</v>
          </cell>
          <cell r="D141">
            <v>40.700000000000003</v>
          </cell>
        </row>
        <row r="142">
          <cell r="A142" t="str">
            <v>POWC1030</v>
          </cell>
          <cell r="B142" t="str">
            <v>MARTILLO PERCUTOR 900W</v>
          </cell>
          <cell r="C142">
            <v>103.5</v>
          </cell>
          <cell r="D142">
            <v>103.5</v>
          </cell>
        </row>
        <row r="143">
          <cell r="A143" t="str">
            <v>POWC1051</v>
          </cell>
          <cell r="B143" t="str">
            <v>TALADRO/ATORNILLADOR 12V</v>
          </cell>
          <cell r="C143">
            <v>56.7</v>
          </cell>
          <cell r="D143">
            <v>56.7</v>
          </cell>
        </row>
        <row r="144">
          <cell r="A144" t="str">
            <v>POWC1061</v>
          </cell>
          <cell r="B144" t="str">
            <v>TALADRO/ATORNILLADOR 16V LITIO</v>
          </cell>
          <cell r="C144">
            <v>71.400000000000006</v>
          </cell>
          <cell r="D144">
            <v>71.400000000000006</v>
          </cell>
        </row>
        <row r="145">
          <cell r="A145" t="str">
            <v>POWC1071</v>
          </cell>
          <cell r="B145" t="str">
            <v>TALADRO/ATORNILLADOR 20V LITIO</v>
          </cell>
          <cell r="C145">
            <v>83.7</v>
          </cell>
          <cell r="D145">
            <v>83.7</v>
          </cell>
        </row>
        <row r="146">
          <cell r="A146" t="str">
            <v>POWC20100</v>
          </cell>
          <cell r="B146" t="str">
            <v>CALADORA 350W</v>
          </cell>
          <cell r="C146">
            <v>34.5</v>
          </cell>
          <cell r="D146">
            <v>34.5</v>
          </cell>
        </row>
        <row r="147">
          <cell r="A147" t="str">
            <v>POWC2020</v>
          </cell>
          <cell r="B147" t="str">
            <v>SIERRA CIRCULAR 800W 140MM</v>
          </cell>
          <cell r="C147">
            <v>67.7</v>
          </cell>
          <cell r="D147">
            <v>67.7</v>
          </cell>
        </row>
        <row r="148">
          <cell r="A148" t="str">
            <v>POWC2030</v>
          </cell>
          <cell r="B148" t="str">
            <v>SIERRA CIRCULAR 1200W 185MM</v>
          </cell>
          <cell r="C148">
            <v>81.800000000000011</v>
          </cell>
          <cell r="D148">
            <v>81.800000000000011</v>
          </cell>
        </row>
        <row r="149">
          <cell r="A149" t="str">
            <v>POWC2060</v>
          </cell>
          <cell r="B149" t="str">
            <v>SIERRA SABLE 710W</v>
          </cell>
          <cell r="C149">
            <v>69</v>
          </cell>
          <cell r="D149">
            <v>69</v>
          </cell>
        </row>
        <row r="150">
          <cell r="A150" t="str">
            <v>POWC30110</v>
          </cell>
          <cell r="B150" t="str">
            <v>AMOLADORA ANGULAR 500W Ø 115MM</v>
          </cell>
          <cell r="D150">
            <v>39</v>
          </cell>
        </row>
        <row r="151">
          <cell r="A151" t="str">
            <v>POWC40100</v>
          </cell>
          <cell r="B151" t="str">
            <v>LIJADORA ORBITAL 150W</v>
          </cell>
          <cell r="C151">
            <v>32</v>
          </cell>
          <cell r="D151">
            <v>32</v>
          </cell>
        </row>
        <row r="152">
          <cell r="A152" t="str">
            <v>POWC40200</v>
          </cell>
          <cell r="B152" t="str">
            <v>LIJADORA DE MANO 130W</v>
          </cell>
          <cell r="C152">
            <v>34.5</v>
          </cell>
          <cell r="D152">
            <v>34.5</v>
          </cell>
        </row>
        <row r="153">
          <cell r="A153" t="str">
            <v>POWC6021</v>
          </cell>
          <cell r="B153" t="str">
            <v>MEZCLADOR ELÉCTRICO 1050W</v>
          </cell>
          <cell r="C153">
            <v>92.300000000000011</v>
          </cell>
          <cell r="D153">
            <v>92.300000000000011</v>
          </cell>
        </row>
        <row r="154">
          <cell r="A154" t="str">
            <v>POWDP15100</v>
          </cell>
          <cell r="B154" t="str">
            <v>TALADRO/ATORNILLADOR  20V (SIN BAT.)</v>
          </cell>
          <cell r="C154">
            <v>84.5</v>
          </cell>
          <cell r="D154">
            <v>84.5</v>
          </cell>
        </row>
        <row r="155">
          <cell r="A155" t="str">
            <v>POWDP15110</v>
          </cell>
          <cell r="B155" t="str">
            <v>TALADRO ATORNILLADOR 20V - 78 ACC. - EXCL. BATTERY</v>
          </cell>
          <cell r="D155">
            <v>110</v>
          </cell>
        </row>
        <row r="156">
          <cell r="A156" t="str">
            <v>POWDP15200</v>
          </cell>
          <cell r="B156" t="str">
            <v>TALADRO PERCUTOR 20V (SIN BATERÍA)</v>
          </cell>
          <cell r="C156">
            <v>91.9</v>
          </cell>
          <cell r="D156">
            <v>91.9</v>
          </cell>
        </row>
        <row r="157">
          <cell r="A157" t="str">
            <v>POWDP15210</v>
          </cell>
          <cell r="B157" t="str">
            <v>TALADRO PERCUTOR IMPACTO+ BATERÍA 20V + CARGADOR</v>
          </cell>
          <cell r="C157">
            <v>191.5</v>
          </cell>
          <cell r="D157">
            <v>191.5</v>
          </cell>
        </row>
        <row r="158">
          <cell r="A158" t="str">
            <v>POWDP15220</v>
          </cell>
          <cell r="B158" t="str">
            <v>TALADRO PERCUTOR 20V (SIN BATERÍA.) SIN ESCOBILLAS</v>
          </cell>
          <cell r="C158">
            <v>125</v>
          </cell>
          <cell r="D158">
            <v>125</v>
          </cell>
        </row>
        <row r="159">
          <cell r="A159" t="str">
            <v>POWDP15300</v>
          </cell>
          <cell r="B159" t="str">
            <v>TALADRO ATORNILLADOR 20V+BATT. 2.0AH+CHAR.+78 ACC</v>
          </cell>
          <cell r="D159">
            <v>220</v>
          </cell>
        </row>
        <row r="160">
          <cell r="A160" t="str">
            <v>POWDP15301</v>
          </cell>
          <cell r="B160" t="str">
            <v>TALADRO ATORNILLADOR  20V+2XBAT. 2.0AH+CARG.+78 AC</v>
          </cell>
          <cell r="D160">
            <v>270</v>
          </cell>
        </row>
        <row r="161">
          <cell r="A161" t="str">
            <v>POWDP15600</v>
          </cell>
          <cell r="B161" t="str">
            <v>MARTILLO PERCUTOR 20V (SIN BATERÍA)</v>
          </cell>
          <cell r="C161">
            <v>98.9</v>
          </cell>
          <cell r="D161">
            <v>98.9</v>
          </cell>
        </row>
        <row r="162">
          <cell r="A162" t="str">
            <v>POWDP15630</v>
          </cell>
          <cell r="B162" t="str">
            <v>MARTILLO PERCUTOR 20V (SIN BATERÍA)</v>
          </cell>
          <cell r="C162">
            <v>202.5</v>
          </cell>
          <cell r="D162">
            <v>202.5</v>
          </cell>
        </row>
        <row r="163">
          <cell r="A163" t="str">
            <v>POWDP15640</v>
          </cell>
          <cell r="B163" t="str">
            <v>MARTILLO PERCUTOR SET +BATERÍA. 20V 2.0AH + CARGADOR</v>
          </cell>
          <cell r="C163">
            <v>336</v>
          </cell>
          <cell r="D163">
            <v>336</v>
          </cell>
        </row>
        <row r="164">
          <cell r="A164" t="str">
            <v>POWDP15680</v>
          </cell>
          <cell r="B164" t="str">
            <v>MARTILLO PERCUTOR SDS 40V (SIN BATERÍA.) SIN ESCOBILLA</v>
          </cell>
          <cell r="C164">
            <v>228.5</v>
          </cell>
          <cell r="D164">
            <v>228.5</v>
          </cell>
        </row>
        <row r="165">
          <cell r="A165" t="str">
            <v>POWDP20100</v>
          </cell>
          <cell r="B165" t="str">
            <v>ATORNILLADOR DE IMPACTO 20V 180NM (SIN BATERÍA)</v>
          </cell>
          <cell r="C165">
            <v>91.600000000000009</v>
          </cell>
          <cell r="D165">
            <v>91.600000000000009</v>
          </cell>
        </row>
        <row r="166">
          <cell r="A166" t="str">
            <v>POWDP20150</v>
          </cell>
          <cell r="B166" t="str">
            <v>LLAVE DE IMPACTO 20V 220NM (SIN BATERÍA)</v>
          </cell>
          <cell r="C166">
            <v>90.7</v>
          </cell>
          <cell r="D166">
            <v>90.7</v>
          </cell>
        </row>
        <row r="167">
          <cell r="A167" t="str">
            <v>POWDP20160</v>
          </cell>
          <cell r="B167" t="str">
            <v>LLAVE DE IMPACTO + BATERÍA 20V 2.0AH + CARGADOR</v>
          </cell>
          <cell r="C167">
            <v>192</v>
          </cell>
          <cell r="D167">
            <v>192</v>
          </cell>
        </row>
        <row r="168">
          <cell r="A168" t="str">
            <v>POWDP20400</v>
          </cell>
          <cell r="B168" t="str">
            <v>LLAVE DE IMPACTO 40V 350NM (SIN BATERÍA)</v>
          </cell>
          <cell r="C168">
            <v>141</v>
          </cell>
          <cell r="D168">
            <v>141</v>
          </cell>
        </row>
        <row r="169">
          <cell r="A169" t="str">
            <v>POWDP25100</v>
          </cell>
          <cell r="B169" t="str">
            <v>SIERRA SABLE 20V (SIN BATERÍA)</v>
          </cell>
          <cell r="C169">
            <v>89.100000000000009</v>
          </cell>
          <cell r="D169">
            <v>89.100000000000009</v>
          </cell>
        </row>
        <row r="170">
          <cell r="A170" t="str">
            <v>POWDP25110</v>
          </cell>
          <cell r="B170" t="str">
            <v>SIERRA SABLE +BATERÍA. 20V 2.0AH + CARGADOR</v>
          </cell>
          <cell r="C170">
            <v>200.5</v>
          </cell>
          <cell r="D170">
            <v>200.5</v>
          </cell>
        </row>
        <row r="171">
          <cell r="A171" t="str">
            <v>POWDP25200</v>
          </cell>
          <cell r="B171" t="str">
            <v>SIERRA CIRCULAR 20V (SIN BATERÍA.) 165MM</v>
          </cell>
          <cell r="C171">
            <v>123</v>
          </cell>
          <cell r="D171">
            <v>123</v>
          </cell>
        </row>
        <row r="172">
          <cell r="A172" t="str">
            <v>POWDP25230</v>
          </cell>
          <cell r="B172" t="str">
            <v>SIERRA CIRCULAR 40V (SIN BATERÍA.) 185MM</v>
          </cell>
          <cell r="C172">
            <v>155</v>
          </cell>
          <cell r="D172">
            <v>155</v>
          </cell>
        </row>
        <row r="173">
          <cell r="A173" t="str">
            <v>POWDP25260</v>
          </cell>
          <cell r="B173" t="str">
            <v>SIERRA CIRCULAR 40V (SIN BATERÍA) 190MM SIN ESCOBILLAS</v>
          </cell>
          <cell r="C173">
            <v>233</v>
          </cell>
          <cell r="D173">
            <v>233</v>
          </cell>
        </row>
        <row r="174">
          <cell r="A174" t="str">
            <v>POWDP25300</v>
          </cell>
          <cell r="B174" t="str">
            <v>CALADORA 20V (SIN BATERÍA)</v>
          </cell>
          <cell r="C174">
            <v>92.800000000000011</v>
          </cell>
          <cell r="D174">
            <v>92.800000000000011</v>
          </cell>
        </row>
        <row r="175">
          <cell r="A175" t="str">
            <v>POWDP25310</v>
          </cell>
          <cell r="B175" t="str">
            <v>CALADORA +BATERÍA 20V 2.0AH + CARGADOR</v>
          </cell>
          <cell r="C175">
            <v>204</v>
          </cell>
          <cell r="D175">
            <v>204</v>
          </cell>
        </row>
        <row r="176">
          <cell r="A176" t="str">
            <v>POWDP25400</v>
          </cell>
          <cell r="B176" t="str">
            <v>SIERRA DE INCISIÓN 20V 89MM</v>
          </cell>
          <cell r="C176">
            <v>154</v>
          </cell>
          <cell r="D176">
            <v>154</v>
          </cell>
        </row>
        <row r="177">
          <cell r="A177" t="str">
            <v>POWDP2550</v>
          </cell>
          <cell r="B177" t="str">
            <v>INGLETADORA CORTE 20V 210MM (SIN BATERÍA)</v>
          </cell>
          <cell r="C177">
            <v>219</v>
          </cell>
          <cell r="D177">
            <v>219</v>
          </cell>
        </row>
        <row r="178">
          <cell r="A178" t="str">
            <v>POWDP2560</v>
          </cell>
          <cell r="B178" t="str">
            <v xml:space="preserve">INGLETADORA TELESCÓPICA 20V 210MM (NO </v>
          </cell>
          <cell r="C178">
            <v>330.5</v>
          </cell>
          <cell r="D178">
            <v>330.5</v>
          </cell>
        </row>
        <row r="179">
          <cell r="A179" t="str">
            <v>POWDP2580</v>
          </cell>
          <cell r="B179" t="str">
            <v>SIERRA DE MESA 40V 210MM (SIN BATERÍA)</v>
          </cell>
          <cell r="C179">
            <v>385</v>
          </cell>
          <cell r="D179">
            <v>385</v>
          </cell>
        </row>
        <row r="180">
          <cell r="A180" t="str">
            <v>POWDP35100</v>
          </cell>
          <cell r="B180" t="str">
            <v>AMOLADORA ANGULAR 20V 115MM (SIN BATERÍA)</v>
          </cell>
          <cell r="C180">
            <v>92.600000000000009</v>
          </cell>
          <cell r="D180">
            <v>92.600000000000009</v>
          </cell>
        </row>
        <row r="181">
          <cell r="A181" t="str">
            <v>POWDP35150</v>
          </cell>
          <cell r="B181" t="str">
            <v>AMOLADORA ANGULAR 20V 115MM +BATERÍA 40V 2.5AH+CARGADOR</v>
          </cell>
          <cell r="C181">
            <v>271</v>
          </cell>
          <cell r="D181">
            <v>271</v>
          </cell>
        </row>
        <row r="182">
          <cell r="A182" t="str">
            <v>POWDP35170</v>
          </cell>
          <cell r="B182" t="str">
            <v>AMOLADORA ANGULAR 40V 125MM (SIN BATERÍA)</v>
          </cell>
          <cell r="C182">
            <v>138.5</v>
          </cell>
          <cell r="D182">
            <v>138.5</v>
          </cell>
        </row>
        <row r="183">
          <cell r="A183" t="str">
            <v>POWDP4040</v>
          </cell>
          <cell r="B183" t="str">
            <v>PULIDORA DE GAMUZA 20V 240MM (SIN BATERÍA)</v>
          </cell>
          <cell r="C183">
            <v>92.800000000000011</v>
          </cell>
          <cell r="D183">
            <v>92.800000000000011</v>
          </cell>
        </row>
        <row r="184">
          <cell r="A184" t="str">
            <v>POWDP4050</v>
          </cell>
          <cell r="B184" t="str">
            <v>CEPILLO 20V - ESCOBILLAS (SIN BATERÍA)</v>
          </cell>
          <cell r="C184">
            <v>153</v>
          </cell>
          <cell r="D184">
            <v>153</v>
          </cell>
        </row>
        <row r="185">
          <cell r="A185" t="str">
            <v>POWDP4060</v>
          </cell>
          <cell r="B185" t="str">
            <v>MULTIHERRAMIENTA OSCILANTE 20V (SIN BATERÍA)</v>
          </cell>
          <cell r="C185">
            <v>76.7</v>
          </cell>
          <cell r="D185">
            <v>76.7</v>
          </cell>
        </row>
        <row r="186">
          <cell r="A186" t="str">
            <v>POWDP4070</v>
          </cell>
          <cell r="B186" t="str">
            <v>PULIDOR DE ÁNGULOS 20V (SIN BATERÍA.) SIN ESCOBILLAS</v>
          </cell>
          <cell r="C186">
            <v>163.5</v>
          </cell>
          <cell r="D186">
            <v>163.5</v>
          </cell>
        </row>
        <row r="187">
          <cell r="A187" t="str">
            <v>POWDP50200</v>
          </cell>
          <cell r="B187" t="str">
            <v>LIJADORA DE MANO 20V (SIN BATERÍA)</v>
          </cell>
          <cell r="C187">
            <v>48.6</v>
          </cell>
          <cell r="D187">
            <v>48.6</v>
          </cell>
        </row>
        <row r="188">
          <cell r="A188" t="str">
            <v>POWDP50300</v>
          </cell>
          <cell r="B188" t="str">
            <v>LIJADORA ORBITAL 20V (SIN BATERÍA)</v>
          </cell>
          <cell r="C188">
            <v>58.6</v>
          </cell>
          <cell r="D188">
            <v>58.6</v>
          </cell>
        </row>
        <row r="189">
          <cell r="A189" t="str">
            <v>POWDP50400</v>
          </cell>
          <cell r="B189" t="str">
            <v>LIJADORA ORBITAL ALEATORIA 20V (SIN BATERÍA)</v>
          </cell>
          <cell r="C189">
            <v>64.600000000000009</v>
          </cell>
          <cell r="D189">
            <v>64.600000000000009</v>
          </cell>
        </row>
        <row r="190">
          <cell r="A190" t="str">
            <v>POWDP50700</v>
          </cell>
          <cell r="B190" t="str">
            <v>LIJADORA DE BANDA 20V (SIN BATERÍA)</v>
          </cell>
          <cell r="C190">
            <v>106.5</v>
          </cell>
          <cell r="D190">
            <v>106.5</v>
          </cell>
        </row>
        <row r="191">
          <cell r="A191" t="str">
            <v>POWDP6020</v>
          </cell>
          <cell r="B191" t="str">
            <v>ASPIRADOR DE CENIZAS (20L) 20V (SIN BATERÍA)</v>
          </cell>
          <cell r="C191">
            <v>93.100000000000009</v>
          </cell>
          <cell r="D191">
            <v>93.100000000000009</v>
          </cell>
        </row>
        <row r="192">
          <cell r="A192" t="str">
            <v>POWDP6020A</v>
          </cell>
          <cell r="B192" t="str">
            <v>FILTRO POWDP6020</v>
          </cell>
          <cell r="C192">
            <v>12.3</v>
          </cell>
          <cell r="D192">
            <v>12.3</v>
          </cell>
        </row>
        <row r="193">
          <cell r="A193" t="str">
            <v>POWDP6030</v>
          </cell>
          <cell r="B193" t="str">
            <v xml:space="preserve">ASPIRADOR DE MANO 20V (SIN BATERÍA.) </v>
          </cell>
          <cell r="C193">
            <v>64.600000000000009</v>
          </cell>
          <cell r="D193">
            <v>64.600000000000009</v>
          </cell>
        </row>
        <row r="194">
          <cell r="A194" t="str">
            <v>POWDP6040</v>
          </cell>
          <cell r="B194" t="str">
            <v>ASPIRADOR HÚMEDO/SECO 20V 20L (SIN BATERÍA)</v>
          </cell>
          <cell r="C194">
            <v>111</v>
          </cell>
          <cell r="D194">
            <v>111</v>
          </cell>
        </row>
        <row r="195">
          <cell r="A195" t="str">
            <v>POWDP6050</v>
          </cell>
          <cell r="B195" t="str">
            <v>ASPIRADOR HÚMEDO/SECO 20V 30L (SIN BATERÍA)</v>
          </cell>
          <cell r="C195">
            <v>173.5</v>
          </cell>
          <cell r="D195">
            <v>173.5</v>
          </cell>
        </row>
        <row r="196">
          <cell r="A196" t="str">
            <v>POWDP60810</v>
          </cell>
          <cell r="B196" t="str">
            <v>MÁQUINA DE CAFÉ 40V (SIN BATERÍA)</v>
          </cell>
          <cell r="C196">
            <v>110</v>
          </cell>
          <cell r="D196">
            <v>110</v>
          </cell>
        </row>
        <row r="197">
          <cell r="A197" t="str">
            <v>POWDP7010</v>
          </cell>
          <cell r="B197" t="str">
            <v>GRAPADORA - CLAVADORA 20V (SIN BATERÍA.)</v>
          </cell>
          <cell r="C197">
            <v>107.5</v>
          </cell>
          <cell r="D197">
            <v>107.5</v>
          </cell>
        </row>
        <row r="198">
          <cell r="A198" t="str">
            <v>POWDP7020</v>
          </cell>
          <cell r="B198" t="str">
            <v>BOMBA DE PRESIÓN 20V (SIN BATERÍA)</v>
          </cell>
          <cell r="C198">
            <v>62.900000000000006</v>
          </cell>
          <cell r="D198">
            <v>62.900000000000006</v>
          </cell>
        </row>
        <row r="199">
          <cell r="A199" t="str">
            <v>POWDP7030</v>
          </cell>
          <cell r="B199" t="str">
            <v>INFLADOR/DESINFLADOR 20V + 220V (SIN BATERÍA)</v>
          </cell>
          <cell r="C199">
            <v>119.5</v>
          </cell>
          <cell r="D199">
            <v>119.5</v>
          </cell>
        </row>
        <row r="200">
          <cell r="A200" t="str">
            <v>POWDP7050</v>
          </cell>
          <cell r="B200" t="str">
            <v>PISTOLA SILICONA 20V (NO-BATERÍA)</v>
          </cell>
          <cell r="C200">
            <v>104</v>
          </cell>
          <cell r="D200">
            <v>104</v>
          </cell>
        </row>
        <row r="201">
          <cell r="A201" t="str">
            <v>POWDP7051</v>
          </cell>
          <cell r="B201" t="str">
            <v>PISTOLA PARA SELLADOR DE SILICONA 20V (NO BATT.)</v>
          </cell>
          <cell r="D201">
            <v>90</v>
          </cell>
        </row>
        <row r="202">
          <cell r="A202" t="str">
            <v>POWDP7060</v>
          </cell>
          <cell r="B202" t="str">
            <v>SOLDADOR 20V (SIN BATERÍA)</v>
          </cell>
          <cell r="C202">
            <v>47.800000000000004</v>
          </cell>
          <cell r="D202">
            <v>47.800000000000004</v>
          </cell>
        </row>
        <row r="203">
          <cell r="A203" t="str">
            <v>POWDP7070</v>
          </cell>
          <cell r="B203" t="str">
            <v>COMPRESOR 40V (SIN BATERÍA)</v>
          </cell>
          <cell r="C203">
            <v>347</v>
          </cell>
          <cell r="D203">
            <v>347</v>
          </cell>
        </row>
        <row r="204">
          <cell r="A204" t="str">
            <v>POWDP7080</v>
          </cell>
          <cell r="B204" t="str">
            <v>MEZCLADOR ELÉCTRICO 20V (SIN BATERÍA)</v>
          </cell>
          <cell r="C204">
            <v>151</v>
          </cell>
          <cell r="D204">
            <v>151</v>
          </cell>
        </row>
        <row r="205">
          <cell r="A205" t="str">
            <v>POWDP75100</v>
          </cell>
          <cell r="B205" t="str">
            <v>CORTADOR DE AZULEJOS 20V 110MM (SIN BATERÍA)</v>
          </cell>
          <cell r="C205">
            <v>148</v>
          </cell>
          <cell r="D205">
            <v>148</v>
          </cell>
        </row>
        <row r="206">
          <cell r="A206" t="str">
            <v>POWDP75300</v>
          </cell>
          <cell r="B206" t="str">
            <v>MULTIHERRAMIENTA ROTATIVA 20V</v>
          </cell>
          <cell r="C206">
            <v>96</v>
          </cell>
          <cell r="D206">
            <v>96</v>
          </cell>
        </row>
        <row r="207">
          <cell r="A207" t="str">
            <v>POWDP77100</v>
          </cell>
          <cell r="B207" t="str">
            <v>ENGALLETADORA 40V (SIN BATERÍA)</v>
          </cell>
          <cell r="C207">
            <v>141.5</v>
          </cell>
          <cell r="D207">
            <v>141.5</v>
          </cell>
        </row>
        <row r="208">
          <cell r="A208" t="str">
            <v>POWDP8015</v>
          </cell>
          <cell r="B208" t="str">
            <v>VENTILADOR 20V (SIN BATERÍA)</v>
          </cell>
          <cell r="C208">
            <v>79.100000000000009</v>
          </cell>
          <cell r="D208">
            <v>79.100000000000009</v>
          </cell>
        </row>
        <row r="209">
          <cell r="A209" t="str">
            <v>POWDP8031</v>
          </cell>
          <cell r="B209" t="str">
            <v>FOCO PORTÁTIL 20V (SIN BATERÍA)</v>
          </cell>
          <cell r="C209">
            <v>73.100000000000009</v>
          </cell>
          <cell r="D209">
            <v>73.100000000000009</v>
          </cell>
        </row>
        <row r="210">
          <cell r="A210" t="str">
            <v>POWDP8035</v>
          </cell>
          <cell r="B210" t="str">
            <v>PROYECTOR LED PORTÁTIL  40V  220-240V2X20W</v>
          </cell>
          <cell r="C210">
            <v>215</v>
          </cell>
          <cell r="D210">
            <v>215</v>
          </cell>
        </row>
        <row r="211">
          <cell r="A211" t="str">
            <v>POWDP9021</v>
          </cell>
          <cell r="B211" t="str">
            <v>BATERÍA 20V 2.0AH (HERRAMIENTAS DE 20V)</v>
          </cell>
          <cell r="C211">
            <v>62.1</v>
          </cell>
          <cell r="D211">
            <v>62.1</v>
          </cell>
        </row>
        <row r="212">
          <cell r="A212" t="str">
            <v>POWDP9023</v>
          </cell>
          <cell r="B212" t="str">
            <v>BATERÍA 20V 3.0AH (HERRAMIENTAS DE 20V)</v>
          </cell>
          <cell r="C212">
            <v>77.600000000000009</v>
          </cell>
          <cell r="D212">
            <v>77.600000000000009</v>
          </cell>
        </row>
        <row r="213">
          <cell r="A213" t="str">
            <v>POWDP9024</v>
          </cell>
          <cell r="B213" t="str">
            <v>BATERÍA 20V 4.0AH (HERRAMIENTAS DE 20V)</v>
          </cell>
          <cell r="C213">
            <v>93.100000000000009</v>
          </cell>
          <cell r="D213">
            <v>93.100000000000009</v>
          </cell>
        </row>
        <row r="214">
          <cell r="A214" t="str">
            <v>POWDP9037</v>
          </cell>
          <cell r="B214" t="str">
            <v>BATERÍA 40V 5.0/2.5AH (HERRAMIENTAS 20V &amp; 40V)</v>
          </cell>
          <cell r="C214">
            <v>134.5</v>
          </cell>
          <cell r="D214">
            <v>134.5</v>
          </cell>
        </row>
        <row r="215">
          <cell r="A215" t="str">
            <v>POWDP9040</v>
          </cell>
          <cell r="B215" t="str">
            <v>BATERÍA 40V 8.0/4.0AH (HERRAMIENTAS 20V &amp; 40V)</v>
          </cell>
          <cell r="C215">
            <v>186</v>
          </cell>
          <cell r="D215">
            <v>186</v>
          </cell>
        </row>
        <row r="216">
          <cell r="A216" t="str">
            <v>POWDP9051</v>
          </cell>
          <cell r="B216" t="str">
            <v>CARGADOR 4.0A (20V &amp; 40V BATERÍAS)</v>
          </cell>
          <cell r="C216">
            <v>49.400000000000006</v>
          </cell>
          <cell r="D216">
            <v>49.400000000000006</v>
          </cell>
        </row>
        <row r="217">
          <cell r="A217" t="str">
            <v>POWDP9056</v>
          </cell>
          <cell r="B217" t="str">
            <v>CARGADOR 2.0A (20V &amp; 2X20V BATTERIES)</v>
          </cell>
          <cell r="D217">
            <v>22</v>
          </cell>
        </row>
        <row r="218">
          <cell r="A218" t="str">
            <v>POWDP9062</v>
          </cell>
          <cell r="B218" t="str">
            <v>BATERÍA Y CARGADOR 20V 2.0AH (HERRAMIENTAS 20V)</v>
          </cell>
          <cell r="C218">
            <v>108.5</v>
          </cell>
          <cell r="D218">
            <v>108.5</v>
          </cell>
        </row>
        <row r="219">
          <cell r="A219" t="str">
            <v>POWDP90620</v>
          </cell>
          <cell r="B219" t="str">
            <v>BATERÍA Y CARGADOR 20V 2.0AH (20V TOOLS)</v>
          </cell>
          <cell r="D219">
            <v>68</v>
          </cell>
        </row>
        <row r="220">
          <cell r="A220" t="str">
            <v>POWDP9063</v>
          </cell>
          <cell r="B220" t="str">
            <v>BATERÍA Y CARGADOR 20V 3.0AH (HERRAMIENTAS DE 20V)</v>
          </cell>
          <cell r="C220">
            <v>120</v>
          </cell>
          <cell r="D220">
            <v>120</v>
          </cell>
        </row>
        <row r="221">
          <cell r="A221" t="str">
            <v>POWDP9064</v>
          </cell>
          <cell r="B221" t="str">
            <v>BATERÍA Y CARGADOR 40V 5.0/2.5AH  (HERRAMIENTAS 20V &amp; 40V)</v>
          </cell>
          <cell r="C221">
            <v>184</v>
          </cell>
          <cell r="D221">
            <v>184</v>
          </cell>
        </row>
        <row r="222">
          <cell r="A222" t="str">
            <v>POWDP90640</v>
          </cell>
          <cell r="B222" t="str">
            <v>BATERÍA Y CARGADOR 2X20V 4.0/2.0AH</v>
          </cell>
          <cell r="D222">
            <v>130</v>
          </cell>
        </row>
        <row r="223">
          <cell r="A223" t="str">
            <v>POWDPBAG01</v>
          </cell>
          <cell r="B223" t="str">
            <v>BOLSA DE HERRAMIENTAS DUAL POWER</v>
          </cell>
          <cell r="C223">
            <v>33</v>
          </cell>
          <cell r="D223">
            <v>33</v>
          </cell>
        </row>
        <row r="224">
          <cell r="A224" t="str">
            <v>POWDPG7052</v>
          </cell>
          <cell r="B224" t="str">
            <v>CADENA 12" 285mm 45D OREGON</v>
          </cell>
          <cell r="C224">
            <v>34</v>
          </cell>
          <cell r="D224">
            <v>34</v>
          </cell>
        </row>
        <row r="225">
          <cell r="A225" t="str">
            <v>POWDPG7521</v>
          </cell>
          <cell r="B225" t="str">
            <v>SOPLADOR DE HOJAS 20V (SIN BATERÍA)</v>
          </cell>
          <cell r="C225">
            <v>88</v>
          </cell>
          <cell r="D225">
            <v>88</v>
          </cell>
        </row>
        <row r="226">
          <cell r="A226" t="str">
            <v>POWDPG7526</v>
          </cell>
          <cell r="B226" t="str">
            <v>SOPLADOR DE HOJAS 40V (SIN BATERÍA)</v>
          </cell>
          <cell r="C226">
            <v>96</v>
          </cell>
          <cell r="D226">
            <v>96</v>
          </cell>
        </row>
        <row r="227">
          <cell r="A227" t="str">
            <v>POWDPG75270</v>
          </cell>
          <cell r="B227" t="str">
            <v>SOPLADOR/ASPIRADOR DE HOJAS 40V (SIN BATERÍA)</v>
          </cell>
          <cell r="C227">
            <v>133</v>
          </cell>
          <cell r="D227">
            <v>133</v>
          </cell>
        </row>
        <row r="228">
          <cell r="A228" t="str">
            <v>POWDPG75300</v>
          </cell>
          <cell r="B228" t="str">
            <v>CORTABORDES/RECORTASETOS TELESCÓPICO TELESCÓPICO 2</v>
          </cell>
          <cell r="D228">
            <v>100</v>
          </cell>
        </row>
        <row r="229">
          <cell r="A229" t="str">
            <v>POWDPG7531</v>
          </cell>
          <cell r="B229" t="str">
            <v>CORTASETOS 20V 560mm (SIN BATERÍA)</v>
          </cell>
          <cell r="C229">
            <v>87.8</v>
          </cell>
          <cell r="D229">
            <v>87.8</v>
          </cell>
        </row>
        <row r="230">
          <cell r="A230" t="str">
            <v>POWDPG75320</v>
          </cell>
          <cell r="B230" t="str">
            <v xml:space="preserve">CORTASETOS 20V +  CARGADOR + BATERÍA 20V 2.0AH </v>
          </cell>
          <cell r="C230">
            <v>181</v>
          </cell>
          <cell r="D230">
            <v>181</v>
          </cell>
        </row>
        <row r="231">
          <cell r="A231" t="str">
            <v>POWDPG7536</v>
          </cell>
          <cell r="B231" t="str">
            <v>CORTASETOS 40V 670mm (SIN BATERÍA)</v>
          </cell>
          <cell r="C231">
            <v>119</v>
          </cell>
          <cell r="D231">
            <v>119</v>
          </cell>
        </row>
        <row r="232">
          <cell r="A232" t="str">
            <v>POWDPG75380</v>
          </cell>
          <cell r="B232" t="str">
            <v>CORTASETOS TELESCÓPICO 40V 600MM (SIN BATERÍA)</v>
          </cell>
          <cell r="C232">
            <v>133</v>
          </cell>
          <cell r="D232">
            <v>133</v>
          </cell>
        </row>
        <row r="233">
          <cell r="A233" t="str">
            <v>POWDPG75385</v>
          </cell>
          <cell r="B233" t="str">
            <v>MOTOSIERRA TELESCÓPICA 40V  250MM (SIN BATERÍA)</v>
          </cell>
          <cell r="C233">
            <v>129</v>
          </cell>
          <cell r="D233">
            <v>129</v>
          </cell>
        </row>
        <row r="234">
          <cell r="A234" t="str">
            <v>POWDPG7541</v>
          </cell>
          <cell r="B234" t="str">
            <v>CORTABORDES 20V (SIN BATERÍA)</v>
          </cell>
          <cell r="C234">
            <v>72</v>
          </cell>
          <cell r="D234">
            <v>72</v>
          </cell>
        </row>
        <row r="235">
          <cell r="A235" t="str">
            <v>POWDPG75420</v>
          </cell>
          <cell r="B235" t="str">
            <v xml:space="preserve">CORTABORDES 20V + CARGADOR + BATERÍA 20V 2.0AH </v>
          </cell>
          <cell r="C235">
            <v>161</v>
          </cell>
          <cell r="D235">
            <v>161</v>
          </cell>
        </row>
        <row r="236">
          <cell r="A236" t="str">
            <v>POWDPG7546</v>
          </cell>
          <cell r="B236" t="str">
            <v>CORTABORDES 40V  300mm (SIN BATERÍA)</v>
          </cell>
          <cell r="C236">
            <v>122</v>
          </cell>
          <cell r="D236">
            <v>122</v>
          </cell>
        </row>
        <row r="237">
          <cell r="A237" t="str">
            <v>POWDPG7551</v>
          </cell>
          <cell r="B237" t="str">
            <v>DESBROZADORA 40V  255mm (SIN BATERÍA)</v>
          </cell>
          <cell r="C237">
            <v>179</v>
          </cell>
          <cell r="D237">
            <v>179</v>
          </cell>
        </row>
        <row r="238">
          <cell r="A238" t="str">
            <v>POWDPG7553</v>
          </cell>
          <cell r="B238" t="str">
            <v>MULTIHERRAMIENTA DE JARDÍN  4-IN-1 40V (SIN BATERÍA)</v>
          </cell>
          <cell r="C238">
            <v>359</v>
          </cell>
          <cell r="D238">
            <v>359</v>
          </cell>
        </row>
        <row r="239">
          <cell r="A239" t="str">
            <v>POWDPG75561</v>
          </cell>
          <cell r="B239" t="str">
            <v>CORTACÉSPED 20V 340MM (SIN BATERÍA)</v>
          </cell>
          <cell r="C239">
            <v>235</v>
          </cell>
          <cell r="D239">
            <v>235</v>
          </cell>
        </row>
        <row r="240">
          <cell r="A240" t="str">
            <v>POWDPG75565</v>
          </cell>
          <cell r="B240" t="str">
            <v>CORTACÉSPED 4 PIEZAS (BAT. 20V + CARGADOR)</v>
          </cell>
          <cell r="C240">
            <v>394</v>
          </cell>
          <cell r="D240">
            <v>394</v>
          </cell>
        </row>
        <row r="241">
          <cell r="A241" t="str">
            <v>POWDPG75610</v>
          </cell>
          <cell r="B241" t="str">
            <v>CORTACÉSPED 40V 420MM (SIN BATERÍA)</v>
          </cell>
          <cell r="C241">
            <v>319</v>
          </cell>
          <cell r="D241">
            <v>319</v>
          </cell>
        </row>
        <row r="242">
          <cell r="A242" t="str">
            <v>POWDPG75621</v>
          </cell>
          <cell r="B242" t="str">
            <v>CORTACÉSPED 40V + CORTABORDES 20V + BATERÍA 40V+ CARGADOR</v>
          </cell>
          <cell r="C242">
            <v>569</v>
          </cell>
          <cell r="D242">
            <v>569</v>
          </cell>
        </row>
        <row r="243">
          <cell r="A243" t="str">
            <v>POWDPG7568</v>
          </cell>
          <cell r="B243" t="str">
            <v>CORTACÉSPED 2x BAT.  40V  510mm SIN ESCOBILLAS (SIN BATERÍA)</v>
          </cell>
          <cell r="C243">
            <v>668</v>
          </cell>
          <cell r="D243">
            <v>668</v>
          </cell>
        </row>
        <row r="244">
          <cell r="A244" t="str">
            <v>POWDPG7570</v>
          </cell>
          <cell r="B244" t="str">
            <v>MOTOSIERRA 20V  290mm (SIN BATERÍA)</v>
          </cell>
          <cell r="C244">
            <v>155</v>
          </cell>
          <cell r="D244">
            <v>155</v>
          </cell>
        </row>
        <row r="245">
          <cell r="A245" t="str">
            <v>POWDPG7572</v>
          </cell>
          <cell r="B245" t="str">
            <v>SIERRA DE PODAR 20V 100MM (SIN BATERÍA)</v>
          </cell>
          <cell r="C245">
            <v>115</v>
          </cell>
          <cell r="D245">
            <v>115</v>
          </cell>
        </row>
        <row r="246">
          <cell r="A246" t="str">
            <v>POWDPG7576</v>
          </cell>
          <cell r="B246" t="str">
            <v>MOTOSIERRA 40V LI 350MM (SIN BATERÍA)</v>
          </cell>
          <cell r="C246">
            <v>229</v>
          </cell>
          <cell r="D246">
            <v>229</v>
          </cell>
        </row>
        <row r="247">
          <cell r="A247" t="str">
            <v>POWDPG8020</v>
          </cell>
          <cell r="B247" t="str">
            <v>ESCARIFICADOR 40V CON TRACCIÓN (SIN BATERÍA) SIN ESCOBILLAS</v>
          </cell>
          <cell r="C247">
            <v>320</v>
          </cell>
          <cell r="D247">
            <v>320</v>
          </cell>
        </row>
        <row r="248">
          <cell r="A248" t="str">
            <v>POWDPG80400</v>
          </cell>
          <cell r="B248" t="str">
            <v>SULFATADORA A PRESIÓN 4L 20V (SIN BATERÍA)</v>
          </cell>
          <cell r="C248">
            <v>94</v>
          </cell>
          <cell r="D248">
            <v>94</v>
          </cell>
        </row>
        <row r="249">
          <cell r="A249" t="str">
            <v>POWDPG80460</v>
          </cell>
          <cell r="B249" t="str">
            <v>SULFATADORA MOCHILA 20V (SIN BATERÍA)</v>
          </cell>
          <cell r="C249">
            <v>179</v>
          </cell>
          <cell r="D249">
            <v>179</v>
          </cell>
        </row>
        <row r="250">
          <cell r="A250" t="str">
            <v>POWDPG8060</v>
          </cell>
          <cell r="B250" t="str">
            <v>CEPILLO MALAS HIERBAS 20V 110MM (SIN BATERÍA)</v>
          </cell>
          <cell r="C250">
            <v>79</v>
          </cell>
          <cell r="D250">
            <v>79</v>
          </cell>
        </row>
        <row r="251">
          <cell r="A251" t="str">
            <v>POWDPG80620</v>
          </cell>
          <cell r="B251" t="str">
            <v>HIDROLIMPIADORA 20V (SIN BATERÍA)</v>
          </cell>
          <cell r="C251">
            <v>199</v>
          </cell>
          <cell r="D251">
            <v>199</v>
          </cell>
        </row>
        <row r="252">
          <cell r="A252" t="str">
            <v>POWDPG80621</v>
          </cell>
          <cell r="B252" t="str">
            <v>HIDROLIMPIADORA 20V + BATERÍA 20V + CARGADOR</v>
          </cell>
          <cell r="C252">
            <v>269</v>
          </cell>
          <cell r="D252">
            <v>269</v>
          </cell>
        </row>
        <row r="253">
          <cell r="A253" t="str">
            <v>POWDPGSET31</v>
          </cell>
          <cell r="B253" t="str">
            <v>SOPLADOR DE HOJAS 40V + CARGADOR + 1 BATERÍA  SAMSUNG 40V 2500mAh  (HERRAMIENTAS 20V &amp; 40V)</v>
          </cell>
          <cell r="C253" t="str">
            <v>Consultar precios</v>
          </cell>
          <cell r="D253" t="str">
            <v>Consultar precios</v>
          </cell>
        </row>
        <row r="254">
          <cell r="A254" t="str">
            <v>POWDPGSET32</v>
          </cell>
          <cell r="B254" t="str">
            <v>DESBROZADORA + CARGADOR + BATERÍA  SAMSUNG 40V 2500mAh  (HERRAMIENTAS 20V &amp; 40V)</v>
          </cell>
          <cell r="C254" t="str">
            <v>Consultar precios</v>
          </cell>
          <cell r="D254" t="str">
            <v>Consultar precios</v>
          </cell>
        </row>
        <row r="255">
          <cell r="A255" t="str">
            <v>POWDPGSET33</v>
          </cell>
          <cell r="B255" t="str">
            <v>MOTOSIERRA + CARGADOR +  BATERÍA  SAMSUNG 40V 2500mAh  (HERRAMIENTAS 20V &amp; 40V)</v>
          </cell>
          <cell r="C255" t="str">
            <v>Consultar precios</v>
          </cell>
          <cell r="D255" t="str">
            <v>Consultar precios</v>
          </cell>
        </row>
        <row r="256">
          <cell r="A256" t="str">
            <v>POWDPGSET34</v>
          </cell>
          <cell r="B256" t="str">
            <v>ESCARIFICADOR DE CÉSPED / AIREADOR + CARGADOR 1 BATERÍA  SAMSUNG 40V 2500mAh  (HERRAMIENTAS 20V + &amp; 40V)</v>
          </cell>
          <cell r="C256" t="str">
            <v>Consultar precios</v>
          </cell>
          <cell r="D256" t="str">
            <v>Consultar precios</v>
          </cell>
        </row>
        <row r="257">
          <cell r="A257" t="str">
            <v>POWDPGSET36</v>
          </cell>
          <cell r="B257" t="str">
            <v>SOPLADOR DE HOJAS 20V + BATERÍA 20V  2000mAh + CARGADOR</v>
          </cell>
          <cell r="C257" t="str">
            <v>Consultar precios</v>
          </cell>
          <cell r="D257" t="str">
            <v>Consultar precios</v>
          </cell>
        </row>
        <row r="258">
          <cell r="A258" t="str">
            <v>POWDPGSET37</v>
          </cell>
          <cell r="B258" t="str">
            <v xml:space="preserve">MOTOSIERRA 20V  290mm+ BATERÍA 20V 2.0AH+ CARGADOR </v>
          </cell>
          <cell r="C258" t="str">
            <v>Consultar precios</v>
          </cell>
          <cell r="D258" t="str">
            <v>Consultar precios</v>
          </cell>
        </row>
        <row r="259">
          <cell r="A259" t="str">
            <v>POWDPGSET38</v>
          </cell>
          <cell r="B259" t="str">
            <v>CORTASETOS 20V +  CARGADOR + BATERÍA 20V 2.0AH + GUANTE DUAL POWER</v>
          </cell>
          <cell r="C259" t="str">
            <v>Consultar precios</v>
          </cell>
          <cell r="D259" t="str">
            <v>Consultar precios</v>
          </cell>
        </row>
        <row r="260">
          <cell r="A260" t="str">
            <v>POWDPGSET39</v>
          </cell>
          <cell r="B260" t="str">
            <v>CORTABORDES 20V + CARGADOR + BATERÍA 20V 2.0AH + GUANTE DUAL POWER</v>
          </cell>
          <cell r="C260" t="str">
            <v>Consultar precios</v>
          </cell>
          <cell r="D260" t="str">
            <v>Consultar precios</v>
          </cell>
        </row>
        <row r="261">
          <cell r="A261" t="str">
            <v>POWDPGSET41</v>
          </cell>
          <cell r="B261" t="str">
            <v>MOTOSIERRA 20V  290mm + BATERÍA 40V 5.0/2.5AH + CARGADOR + GUANTE DUAL POWER</v>
          </cell>
          <cell r="C261" t="str">
            <v>Consultar precios</v>
          </cell>
          <cell r="D261" t="str">
            <v>Consultar precios</v>
          </cell>
        </row>
        <row r="262">
          <cell r="A262" t="str">
            <v>POWDPGSET42</v>
          </cell>
          <cell r="B262" t="str">
            <v>MOTOSIERRA TELESCÓPICA 40V  250MM + BATERÍA 40V 5.0/2.5AH + CARGADOR + GUANTE DUAL POWER</v>
          </cell>
          <cell r="C262" t="str">
            <v>Consultar precios</v>
          </cell>
          <cell r="D262" t="str">
            <v>Consultar precios</v>
          </cell>
        </row>
        <row r="263">
          <cell r="A263" t="str">
            <v>POWDPGSET43</v>
          </cell>
          <cell r="B263" t="str">
            <v>MULTIHERRAMIENTA DE JARDÍN  4-IN-1 40V+ BATERÍA Y CARGADOR 40V 5.0/2.5AH + GUANTE DUAL POWER</v>
          </cell>
          <cell r="C263" t="str">
            <v>Consultar precios</v>
          </cell>
          <cell r="D263" t="str">
            <v>Consultar precios</v>
          </cell>
        </row>
        <row r="264">
          <cell r="A264" t="str">
            <v>POWDPGSET44</v>
          </cell>
          <cell r="B264" t="str">
            <v>CORTASETOS 40V 670mm+ BATERÍA Y CARGADOR 40V 5.0/2.5AH + GUANTE DUAL POWER+ GAFAS DE SEGURIDAD</v>
          </cell>
          <cell r="C264" t="str">
            <v>Consultar precios</v>
          </cell>
          <cell r="D264" t="str">
            <v>Consultar precios</v>
          </cell>
        </row>
        <row r="265">
          <cell r="A265" t="str">
            <v>POWDPSET12</v>
          </cell>
          <cell r="B265" t="str">
            <v>LLAVE DE IMPACTO 350NM+ BATERÍA 40V  2.5AH+ CARGADOR</v>
          </cell>
          <cell r="C265" t="str">
            <v>Consultar precios</v>
          </cell>
          <cell r="D265" t="str">
            <v>Consultar precios</v>
          </cell>
        </row>
        <row r="266">
          <cell r="A266" t="str">
            <v>POWDPSET14</v>
          </cell>
          <cell r="B266" t="str">
            <v>CALADORA + BATERÍA 20V + CARGADOR</v>
          </cell>
          <cell r="C266" t="str">
            <v>Consultar precios</v>
          </cell>
          <cell r="D266" t="str">
            <v>Consultar precios</v>
          </cell>
        </row>
        <row r="267">
          <cell r="A267" t="str">
            <v>POWDPSET20</v>
          </cell>
          <cell r="B267" t="str">
            <v>SIERRA CIRCULAR+ BATERÍA 40V 2.5AH + CARGADOR</v>
          </cell>
          <cell r="C267" t="str">
            <v>Consultar precios</v>
          </cell>
          <cell r="D267" t="str">
            <v>Consultar precios</v>
          </cell>
        </row>
        <row r="268">
          <cell r="A268" t="str">
            <v>POWDPSET21</v>
          </cell>
          <cell r="B268" t="str">
            <v>AMOLADORA ANGULAR 115MM+BATERÍA 20V 2.0AH+CARGADOR</v>
          </cell>
          <cell r="C268" t="str">
            <v>Consultar precios</v>
          </cell>
          <cell r="D268" t="str">
            <v>Consultar precios</v>
          </cell>
        </row>
        <row r="269">
          <cell r="A269" t="str">
            <v>POWDPSET22</v>
          </cell>
          <cell r="B269" t="str">
            <v>LLAVE DE IMPACTO +BATERÍA 20V 2.0AH + CARGADOR. + LLAVES DE VASO</v>
          </cell>
          <cell r="C269" t="str">
            <v>Consultar precios</v>
          </cell>
          <cell r="D269" t="str">
            <v>Consultar precios</v>
          </cell>
        </row>
        <row r="270">
          <cell r="A270" t="str">
            <v>POWDPSET23</v>
          </cell>
          <cell r="B270" t="str">
            <v>TALADRO PERCUTOR + BATERÍA 20V 2.0AH+ CARGADOR+ JUEGO BROCAS+ JUEGO PUNTAS</v>
          </cell>
          <cell r="C270" t="str">
            <v>Consultar precios</v>
          </cell>
          <cell r="D270" t="str">
            <v>Consultar precios</v>
          </cell>
        </row>
        <row r="271">
          <cell r="A271" t="str">
            <v>POWDPSET24</v>
          </cell>
          <cell r="B271" t="str">
            <v>TALADRO PERCUTOR + 2 BATERÍAS 20V 2.0AH+ CARGADOR</v>
          </cell>
          <cell r="C271" t="str">
            <v>Consultar precios</v>
          </cell>
          <cell r="D271" t="str">
            <v>Consultar precios</v>
          </cell>
        </row>
        <row r="272">
          <cell r="A272" t="str">
            <v>POWDPSET25</v>
          </cell>
          <cell r="B272" t="str">
            <v>TALADRO PERCUTOR + 2 BATERÍAS 20V 2.0AH+ CARGADOR+ JUEGO BROCAS</v>
          </cell>
          <cell r="C272" t="str">
            <v>Consultar precios</v>
          </cell>
          <cell r="D272" t="str">
            <v>Consultar precios</v>
          </cell>
        </row>
        <row r="273">
          <cell r="A273" t="str">
            <v>POWDPSET26</v>
          </cell>
          <cell r="B273" t="str">
            <v>TALADRO PERCUTOR + 2 BATERÍAS 20V 2.0AH+ CARGADOR</v>
          </cell>
          <cell r="C273" t="str">
            <v>Consultar precios</v>
          </cell>
          <cell r="D273" t="str">
            <v>Consultar precios</v>
          </cell>
        </row>
        <row r="274">
          <cell r="A274" t="str">
            <v>POWDPSET27</v>
          </cell>
          <cell r="B274" t="str">
            <v>FOCO PORTÁTIL 20V + BATERÍA 20V 2.0AH + CARGADOR</v>
          </cell>
          <cell r="C274" t="str">
            <v>Consultar precios</v>
          </cell>
          <cell r="D274" t="str">
            <v>Consultar precios</v>
          </cell>
        </row>
        <row r="275">
          <cell r="A275" t="str">
            <v>POWDPSET28</v>
          </cell>
          <cell r="B275" t="str">
            <v>CALADORA +BATERÍA 20V 2.0AH+ CARGADOR + JUEGO DE SIERRAS</v>
          </cell>
          <cell r="C275" t="str">
            <v>Consultar precios</v>
          </cell>
          <cell r="D275" t="str">
            <v>Consultar precios</v>
          </cell>
        </row>
        <row r="276">
          <cell r="A276" t="str">
            <v>POWDPSET29</v>
          </cell>
          <cell r="B276" t="str">
            <v>SIERRA SABLE + BATERÍA.20V 2.0AH+ CARGADOR+ JUEGO DE SIERRAS</v>
          </cell>
          <cell r="C276" t="str">
            <v>Consultar precios</v>
          </cell>
          <cell r="D276" t="str">
            <v>Consultar precios</v>
          </cell>
        </row>
        <row r="277">
          <cell r="A277" t="str">
            <v>POWDPSET30</v>
          </cell>
          <cell r="B277" t="str">
            <v>AMOLADORA ANGULAR + BATERÍA 40V 5.0AH + CARGADOR + 2 DISCOS DE CORTE</v>
          </cell>
          <cell r="C277" t="str">
            <v>Consultar precios</v>
          </cell>
          <cell r="D277" t="str">
            <v>Consultar precios</v>
          </cell>
        </row>
        <row r="278">
          <cell r="A278" t="str">
            <v>POWDPSET31</v>
          </cell>
          <cell r="B278" t="str">
            <v>SET DE HERRAMIENTAS 7 PIEZAS (TALADRO PERCUTOR+ AMOLADORA ANGULAR + SIERRA CIRCULAR+ 2 BATERÍAS 20V+ CARGADOR + BOLSA DUAL POWER)</v>
          </cell>
          <cell r="C278" t="str">
            <v>Consultar precios</v>
          </cell>
          <cell r="D278" t="str">
            <v>Consultar precios</v>
          </cell>
        </row>
        <row r="279">
          <cell r="A279" t="str">
            <v>POWDPSET32</v>
          </cell>
          <cell r="B279" t="str">
            <v>SET DE HERRAMIENTAS 10 PIEZAS (TALADRO PERCUTOR+ AMOLADORA ANGULAR + SIERRA CIRCULAR+ CALADORA + LIJADORA DE MANO+ 2 BATERÍAS 20V+ CARGADOR + BOLSA DUAL POWER</v>
          </cell>
          <cell r="C279" t="str">
            <v>Consultar precios</v>
          </cell>
          <cell r="D279" t="str">
            <v>Consultar precios</v>
          </cell>
        </row>
        <row r="280">
          <cell r="A280" t="str">
            <v>POWDPTB01</v>
          </cell>
          <cell r="B280" t="str">
            <v>CAJA DE HERRAMIENTAS MEDIANA</v>
          </cell>
          <cell r="C280">
            <v>75.3</v>
          </cell>
          <cell r="D280">
            <v>75.3</v>
          </cell>
        </row>
        <row r="281">
          <cell r="A281" t="str">
            <v>POWDPTB02</v>
          </cell>
          <cell r="B281" t="str">
            <v>CAJA DE HERRAMIENTAS GRANDE</v>
          </cell>
          <cell r="C281">
            <v>96.9</v>
          </cell>
          <cell r="D281">
            <v>96.9</v>
          </cell>
        </row>
        <row r="282">
          <cell r="A282" t="str">
            <v>POWDPTB05</v>
          </cell>
          <cell r="B282" t="str">
            <v>MALETÍN PARA BATERÍAS DUAL POWER 20V/40V</v>
          </cell>
          <cell r="C282">
            <v>23.700000000000003</v>
          </cell>
          <cell r="D282">
            <v>23.700000000000003</v>
          </cell>
        </row>
        <row r="283">
          <cell r="A283" t="str">
            <v>POWE00014</v>
          </cell>
          <cell r="B283" t="str">
            <v>ATORNILLADOR 3.6V</v>
          </cell>
          <cell r="C283">
            <v>21.8</v>
          </cell>
          <cell r="D283">
            <v>21.8</v>
          </cell>
        </row>
        <row r="284">
          <cell r="A284" t="str">
            <v>POWE00015</v>
          </cell>
          <cell r="B284" t="str">
            <v>ATORNILLADOR 3.6V</v>
          </cell>
          <cell r="C284">
            <v>32.1</v>
          </cell>
          <cell r="D284">
            <v>32.1</v>
          </cell>
        </row>
        <row r="285">
          <cell r="A285" t="str">
            <v>POWE00020</v>
          </cell>
          <cell r="B285" t="str">
            <v>ATORNILLADOR 3.6V+ MALETÍN + ACCESORIOS</v>
          </cell>
          <cell r="C285">
            <v>32.700000000000003</v>
          </cell>
          <cell r="D285">
            <v>32.700000000000003</v>
          </cell>
        </row>
        <row r="286">
          <cell r="A286" t="str">
            <v>POWE10025</v>
          </cell>
          <cell r="B286" t="str">
            <v>TALADRO PERCUTOR 600W</v>
          </cell>
          <cell r="C286">
            <v>51.300000000000004</v>
          </cell>
          <cell r="D286">
            <v>48.7</v>
          </cell>
        </row>
        <row r="287">
          <cell r="A287" t="str">
            <v>POWE10030</v>
          </cell>
          <cell r="B287" t="str">
            <v>TALADRO PERCUTOR 720W</v>
          </cell>
          <cell r="C287">
            <v>57.900000000000006</v>
          </cell>
          <cell r="D287">
            <v>57.900000000000006</v>
          </cell>
        </row>
        <row r="288">
          <cell r="A288" t="str">
            <v>POWE10035</v>
          </cell>
          <cell r="B288" t="str">
            <v>TALADRO ELÉCTRICO PERCUTOR REV. 950W</v>
          </cell>
          <cell r="C288">
            <v>79.800000000000011</v>
          </cell>
          <cell r="D288">
            <v>79.800000000000011</v>
          </cell>
        </row>
        <row r="289">
          <cell r="A289" t="str">
            <v>POWE10060</v>
          </cell>
          <cell r="B289" t="str">
            <v>MARTILLO PERCUTOR 900W</v>
          </cell>
          <cell r="C289">
            <v>145</v>
          </cell>
          <cell r="D289">
            <v>145</v>
          </cell>
        </row>
        <row r="290">
          <cell r="A290" t="str">
            <v>POWE10081</v>
          </cell>
          <cell r="B290" t="str">
            <v>MARTILLO PERCUTOR 1600W</v>
          </cell>
          <cell r="C290">
            <v>186.5</v>
          </cell>
          <cell r="D290">
            <v>186.5</v>
          </cell>
        </row>
        <row r="291">
          <cell r="A291" t="str">
            <v>POWE20011</v>
          </cell>
          <cell r="B291" t="str">
            <v>AMOLADORA ANGULAR 800W 115MM</v>
          </cell>
          <cell r="C291">
            <v>54.1</v>
          </cell>
          <cell r="D291">
            <v>52.5</v>
          </cell>
        </row>
        <row r="292">
          <cell r="A292" t="str">
            <v>POWE20020</v>
          </cell>
          <cell r="B292" t="str">
            <v>AMOLADORA ANGULAR 900W 125MM</v>
          </cell>
          <cell r="C292">
            <v>60.1</v>
          </cell>
          <cell r="D292">
            <v>58.300000000000004</v>
          </cell>
        </row>
        <row r="293">
          <cell r="A293" t="str">
            <v>POWE20025</v>
          </cell>
          <cell r="B293" t="str">
            <v>AMOLADORA ANGULAR 1200W 125MM</v>
          </cell>
          <cell r="C293">
            <v>61.800000000000004</v>
          </cell>
          <cell r="D293">
            <v>61.800000000000004</v>
          </cell>
        </row>
        <row r="294">
          <cell r="A294" t="str">
            <v>POWE20030</v>
          </cell>
          <cell r="B294" t="str">
            <v>AMOLADORA ANGULAR 2200W 230MM</v>
          </cell>
          <cell r="C294">
            <v>135</v>
          </cell>
          <cell r="D294">
            <v>135</v>
          </cell>
        </row>
        <row r="295">
          <cell r="A295" t="str">
            <v>POWE30010</v>
          </cell>
          <cell r="B295" t="str">
            <v>CALADORA 450W</v>
          </cell>
          <cell r="C295">
            <v>42.5</v>
          </cell>
          <cell r="D295">
            <v>42.5</v>
          </cell>
        </row>
        <row r="296">
          <cell r="A296" t="str">
            <v>POWE30015</v>
          </cell>
          <cell r="B296" t="str">
            <v>CALADORA 710W</v>
          </cell>
          <cell r="C296">
            <v>61.800000000000004</v>
          </cell>
          <cell r="D296">
            <v>61.800000000000004</v>
          </cell>
        </row>
        <row r="297">
          <cell r="A297" t="str">
            <v>POWE30030</v>
          </cell>
          <cell r="B297" t="str">
            <v>SIERRA SABLE 710W</v>
          </cell>
          <cell r="C297">
            <v>94</v>
          </cell>
          <cell r="D297">
            <v>94</v>
          </cell>
        </row>
        <row r="298">
          <cell r="A298" t="str">
            <v>POWE30040</v>
          </cell>
          <cell r="B298" t="str">
            <v>MINI SIERRA CIRCULAR 500W 85MM</v>
          </cell>
          <cell r="C298">
            <v>140</v>
          </cell>
          <cell r="D298">
            <v>140</v>
          </cell>
        </row>
        <row r="299">
          <cell r="A299" t="str">
            <v>POWE30050</v>
          </cell>
          <cell r="B299" t="str">
            <v>SIERRA CIRCULAR 1200W 185MM</v>
          </cell>
          <cell r="C299">
            <v>105</v>
          </cell>
          <cell r="D299">
            <v>101.80000000000001</v>
          </cell>
        </row>
        <row r="300">
          <cell r="A300" t="str">
            <v>POWE40010</v>
          </cell>
          <cell r="B300" t="str">
            <v>LIJADORA ORBITAL 180W</v>
          </cell>
          <cell r="C300">
            <v>52.800000000000004</v>
          </cell>
          <cell r="D300">
            <v>51.2</v>
          </cell>
        </row>
        <row r="301">
          <cell r="A301" t="str">
            <v>POWE40020</v>
          </cell>
          <cell r="B301" t="str">
            <v>LIJADORA DE MANO 140W</v>
          </cell>
          <cell r="C301">
            <v>47.2</v>
          </cell>
          <cell r="D301">
            <v>47.2</v>
          </cell>
        </row>
        <row r="302">
          <cell r="A302" t="str">
            <v>POWE40030</v>
          </cell>
          <cell r="B302" t="str">
            <v>LIJADORA EXCÉNTRICA 450W</v>
          </cell>
          <cell r="C302">
            <v>82.9</v>
          </cell>
          <cell r="D302">
            <v>80.400000000000006</v>
          </cell>
        </row>
        <row r="303">
          <cell r="A303" t="str">
            <v>POWE40040</v>
          </cell>
          <cell r="B303" t="str">
            <v>LIJADORA DE BANDA 1010W</v>
          </cell>
          <cell r="C303">
            <v>113.5</v>
          </cell>
          <cell r="D303">
            <v>113.5</v>
          </cell>
        </row>
        <row r="304">
          <cell r="A304" t="str">
            <v>POWE40051</v>
          </cell>
          <cell r="B304" t="str">
            <v>LIJADORA TRIANGULAR 280W</v>
          </cell>
          <cell r="C304">
            <v>48.400000000000006</v>
          </cell>
          <cell r="D304">
            <v>48.400000000000006</v>
          </cell>
        </row>
        <row r="305">
          <cell r="A305" t="str">
            <v>POWE41030</v>
          </cell>
          <cell r="B305" t="str">
            <v>PULIDOR DE ÁNGULOS 1200W</v>
          </cell>
          <cell r="C305">
            <v>109.5</v>
          </cell>
          <cell r="D305">
            <v>109.5</v>
          </cell>
        </row>
        <row r="306">
          <cell r="A306" t="str">
            <v>POWE80015</v>
          </cell>
          <cell r="B306" t="str">
            <v>MULTIHERRAMIENTA OSCILANTE 300W</v>
          </cell>
          <cell r="C306">
            <v>90.300000000000011</v>
          </cell>
          <cell r="D306">
            <v>90.300000000000011</v>
          </cell>
        </row>
        <row r="307">
          <cell r="A307" t="str">
            <v>POWE80020</v>
          </cell>
          <cell r="B307" t="str">
            <v>FRESADORA 1200W + 3 FRESAS</v>
          </cell>
          <cell r="C307">
            <v>102.5</v>
          </cell>
          <cell r="D307">
            <v>102.5</v>
          </cell>
        </row>
        <row r="308">
          <cell r="A308" t="str">
            <v>POWE80030</v>
          </cell>
          <cell r="B308" t="str">
            <v>CEPILLO 900W</v>
          </cell>
          <cell r="C308">
            <v>97.7</v>
          </cell>
          <cell r="D308">
            <v>92.800000000000011</v>
          </cell>
        </row>
        <row r="309">
          <cell r="A309" t="str">
            <v>POWE80041</v>
          </cell>
          <cell r="B309" t="str">
            <v>DECAPADOR 2000W</v>
          </cell>
          <cell r="C309">
            <v>31</v>
          </cell>
          <cell r="D309">
            <v>31</v>
          </cell>
        </row>
        <row r="310">
          <cell r="A310" t="str">
            <v>POWE80042</v>
          </cell>
          <cell r="B310" t="str">
            <v>DECAPADOR 2000W 3 BOQUILLAS</v>
          </cell>
          <cell r="C310">
            <v>35.800000000000004</v>
          </cell>
          <cell r="D310">
            <v>35.800000000000004</v>
          </cell>
        </row>
        <row r="311">
          <cell r="A311" t="str">
            <v>POWE80050</v>
          </cell>
          <cell r="B311" t="str">
            <v>RANURADORA DE PARED 1700W</v>
          </cell>
          <cell r="C311">
            <v>184</v>
          </cell>
          <cell r="D311">
            <v>184</v>
          </cell>
        </row>
        <row r="312">
          <cell r="A312" t="str">
            <v>POWE80060</v>
          </cell>
          <cell r="B312" t="str">
            <v>MULTIHERRAMIENTA ROTATIVA 135W</v>
          </cell>
          <cell r="C312">
            <v>59.2</v>
          </cell>
          <cell r="D312">
            <v>59.2</v>
          </cell>
        </row>
        <row r="313">
          <cell r="A313" t="str">
            <v>POWE80070</v>
          </cell>
          <cell r="B313" t="str">
            <v>MEZCLADOR ELÉCTRICO 1200W</v>
          </cell>
          <cell r="C313">
            <v>116</v>
          </cell>
          <cell r="D313">
            <v>116</v>
          </cell>
        </row>
        <row r="314">
          <cell r="A314" t="str">
            <v>POWE80080</v>
          </cell>
          <cell r="B314" t="str">
            <v>ESMERILADORA DE BANCO 150W 150MM</v>
          </cell>
          <cell r="C314">
            <v>73.400000000000006</v>
          </cell>
          <cell r="D314">
            <v>73.400000000000006</v>
          </cell>
        </row>
        <row r="315">
          <cell r="A315" t="str">
            <v>POWE80090</v>
          </cell>
          <cell r="B315" t="str">
            <v>ARRANCADOR 4-EN-1</v>
          </cell>
          <cell r="C315">
            <v>104</v>
          </cell>
          <cell r="D315">
            <v>104</v>
          </cell>
        </row>
        <row r="316">
          <cell r="A316" t="str">
            <v>POWE90100</v>
          </cell>
          <cell r="B316" t="str">
            <v>BOLSA DE POLVO 5PCS POW0350/ POWE60015</v>
          </cell>
          <cell r="C316">
            <v>12.8</v>
          </cell>
          <cell r="D316">
            <v>12.8</v>
          </cell>
        </row>
        <row r="317">
          <cell r="A317" t="str">
            <v>POWE90400</v>
          </cell>
          <cell r="B317" t="str">
            <v>GRAPAS 12MM POW735/736 1000X</v>
          </cell>
          <cell r="C317">
            <v>5.1000000000000005</v>
          </cell>
          <cell r="D317">
            <v>5.1000000000000005</v>
          </cell>
        </row>
        <row r="318">
          <cell r="A318" t="str">
            <v>POWE90600</v>
          </cell>
          <cell r="B318" t="str">
            <v>SET ACCESORIOS 1820/X134/X1340/E80060</v>
          </cell>
          <cell r="C318">
            <v>17.400000000000002</v>
          </cell>
          <cell r="D318">
            <v>17.400000000000002</v>
          </cell>
        </row>
        <row r="319">
          <cell r="A319" t="str">
            <v>POWEB1510</v>
          </cell>
          <cell r="B319" t="str">
            <v>TALADRO/ATORNILLADOR 18V (SIN BATERÍA)</v>
          </cell>
          <cell r="C319">
            <v>39.200000000000003</v>
          </cell>
          <cell r="D319">
            <v>39.200000000000003</v>
          </cell>
        </row>
        <row r="320">
          <cell r="A320" t="str">
            <v>POWEB1520</v>
          </cell>
          <cell r="B320" t="str">
            <v>TALADRO PERCUTOR/ATORNILLADOR 18V (SIN BATERÍA)</v>
          </cell>
          <cell r="C320">
            <v>55.2</v>
          </cell>
          <cell r="D320">
            <v>55.2</v>
          </cell>
        </row>
        <row r="321">
          <cell r="A321" t="str">
            <v>POWEB2010</v>
          </cell>
          <cell r="B321" t="str">
            <v>DESTORNILLADOR DE IMPACTO 18V  (SIN BATERÍA)</v>
          </cell>
          <cell r="C321">
            <v>57.800000000000004</v>
          </cell>
          <cell r="D321">
            <v>57.800000000000004</v>
          </cell>
        </row>
        <row r="322">
          <cell r="A322" t="str">
            <v>POWEB2015</v>
          </cell>
          <cell r="B322" t="str">
            <v>LLAVE DE IMPACTO INALÁMBRICA 18V (SIN BATERÍA</v>
          </cell>
          <cell r="C322">
            <v>61.400000000000006</v>
          </cell>
          <cell r="D322">
            <v>61.400000000000006</v>
          </cell>
        </row>
        <row r="323">
          <cell r="A323" t="str">
            <v>POWEB2510</v>
          </cell>
          <cell r="B323" t="str">
            <v>SIERRA SABLE 18V  (SIN BATERÍA)</v>
          </cell>
          <cell r="C323">
            <v>67.600000000000009</v>
          </cell>
          <cell r="D323">
            <v>67.600000000000009</v>
          </cell>
        </row>
        <row r="324">
          <cell r="A324" t="str">
            <v>POWEB2520</v>
          </cell>
          <cell r="B324" t="str">
            <v>SIERRA CIRCULAR 18V 165MM (SIN BATERÍA)</v>
          </cell>
          <cell r="C324">
            <v>83.5</v>
          </cell>
          <cell r="D324">
            <v>83.5</v>
          </cell>
        </row>
        <row r="325">
          <cell r="A325" t="str">
            <v>POWEB2530</v>
          </cell>
          <cell r="B325" t="str">
            <v>CALADORA 18V  (SIN BATERÍA)</v>
          </cell>
          <cell r="C325">
            <v>63.900000000000006</v>
          </cell>
          <cell r="D325">
            <v>63.900000000000006</v>
          </cell>
        </row>
        <row r="326">
          <cell r="A326" t="str">
            <v>POWEB3510</v>
          </cell>
          <cell r="B326" t="str">
            <v>AMOLADORA ANGULAR 18V 115MM(SIN BATERÍA)</v>
          </cell>
          <cell r="C326">
            <v>68.8</v>
          </cell>
          <cell r="D326">
            <v>68.8</v>
          </cell>
        </row>
        <row r="327">
          <cell r="A327" t="str">
            <v>POWEB4010</v>
          </cell>
          <cell r="B327" t="str">
            <v>LIJADORA EXCÉNTRICA 18V (SIN BATERÍA)</v>
          </cell>
          <cell r="C327">
            <v>71.2</v>
          </cell>
          <cell r="D327">
            <v>71.2</v>
          </cell>
        </row>
        <row r="328">
          <cell r="A328" t="str">
            <v>POWEB4020</v>
          </cell>
          <cell r="B328" t="str">
            <v>LIJADORA DE MANO 18V  (SIN BATERÍA)</v>
          </cell>
          <cell r="C328">
            <v>55.2</v>
          </cell>
          <cell r="D328">
            <v>55.2</v>
          </cell>
        </row>
        <row r="329">
          <cell r="A329" t="str">
            <v>POWEB5010</v>
          </cell>
          <cell r="B329" t="str">
            <v>BOMBA DE AIRE 18V (SIN BATERÍA)</v>
          </cell>
          <cell r="C329">
            <v>50.300000000000004</v>
          </cell>
          <cell r="D329">
            <v>50.300000000000004</v>
          </cell>
        </row>
        <row r="330">
          <cell r="A330" t="str">
            <v>POWEB5510</v>
          </cell>
          <cell r="B330" t="str">
            <v>PISTOLA DE PINTURA 18V (SIN BATERÍA)</v>
          </cell>
          <cell r="C330">
            <v>84.800000000000011</v>
          </cell>
          <cell r="D330">
            <v>84.800000000000011</v>
          </cell>
        </row>
        <row r="331">
          <cell r="A331" t="str">
            <v>POWEB9010</v>
          </cell>
          <cell r="B331" t="str">
            <v>BATERÍA 18V LITIO 1.5AH</v>
          </cell>
          <cell r="C331">
            <v>49</v>
          </cell>
          <cell r="D331">
            <v>49</v>
          </cell>
        </row>
        <row r="332">
          <cell r="A332" t="str">
            <v>POWEB9013</v>
          </cell>
          <cell r="B332" t="str">
            <v>BATERÍA 18V LITIO 3.0AH</v>
          </cell>
          <cell r="C332">
            <v>85.9</v>
          </cell>
          <cell r="D332">
            <v>85.9</v>
          </cell>
        </row>
        <row r="333">
          <cell r="A333" t="str">
            <v>POWEB9050</v>
          </cell>
          <cell r="B333" t="str">
            <v>CARGADOR 18V</v>
          </cell>
          <cell r="C333">
            <v>28.3</v>
          </cell>
          <cell r="D333">
            <v>28.3</v>
          </cell>
        </row>
        <row r="334">
          <cell r="A334" t="str">
            <v>POWEBSET20</v>
          </cell>
          <cell r="B334" t="str">
            <v>TALADRO/ATORNILLADOR + SIERRA DE SABLE + LIJADORA DE MANO + BATERÍA 18V + CARGADOR</v>
          </cell>
          <cell r="C334" t="str">
            <v>Consultar precios</v>
          </cell>
          <cell r="D334" t="str">
            <v>Consultar precios</v>
          </cell>
        </row>
        <row r="335">
          <cell r="A335" t="str">
            <v>POWEBSET21</v>
          </cell>
          <cell r="B335" t="str">
            <v>TALADRO + AMOLADORA ANGULAR + LLAVE DE IMPACTO + BATERÍA  18V + CARGADOR</v>
          </cell>
          <cell r="C335" t="str">
            <v>Consultar precios</v>
          </cell>
          <cell r="D335" t="str">
            <v>Consultar precios</v>
          </cell>
        </row>
        <row r="336">
          <cell r="A336" t="str">
            <v>POWEBSET22</v>
          </cell>
          <cell r="B336" t="str">
            <v xml:space="preserve">TALADRO/ATORNILLADOR + BATERÍA 18V 1.5A + CARGADOR </v>
          </cell>
          <cell r="C336" t="str">
            <v>Consultar precios</v>
          </cell>
          <cell r="D336" t="str">
            <v>Consultar precios</v>
          </cell>
        </row>
        <row r="337">
          <cell r="A337" t="str">
            <v>POWEBSET27</v>
          </cell>
          <cell r="B337" t="str">
            <v>TALADRO/ATORNILLADOR + LLAVE DE IMPACTO+ CALADORA + AMOLADORA + LIJADORA EXCÉNTRICA + BATERÍA 18V + CARGADOR +MALETÍN ALUMINIO</v>
          </cell>
          <cell r="C337" t="str">
            <v>Consultar precios</v>
          </cell>
          <cell r="D337" t="str">
            <v>Consultar precios</v>
          </cell>
        </row>
        <row r="338">
          <cell r="A338" t="str">
            <v>POWEBSET28</v>
          </cell>
          <cell r="B338" t="str">
            <v>TALADRO/ATORNILLADOR + AMOLADORA + 2 BATERÍAS 18V+ CARGADOR</v>
          </cell>
          <cell r="C338" t="str">
            <v>Consultar precios</v>
          </cell>
          <cell r="D338" t="str">
            <v>Consultar precios</v>
          </cell>
        </row>
        <row r="339">
          <cell r="A339" t="str">
            <v>POWEBSET29</v>
          </cell>
          <cell r="B339" t="str">
            <v xml:space="preserve">TALADRO/ATORNILLADOR + CALADORA + LIJADORA EXCÉNTRICA + BATERÍA 18V + CARGADOR </v>
          </cell>
          <cell r="C339" t="str">
            <v>Consultar precios</v>
          </cell>
          <cell r="D339" t="str">
            <v>Consultar precios</v>
          </cell>
        </row>
        <row r="340">
          <cell r="A340" t="str">
            <v>POWEG10100</v>
          </cell>
          <cell r="B340" t="str">
            <v>MOTOSIERRA 2000W 350mm</v>
          </cell>
          <cell r="C340">
            <v>143</v>
          </cell>
          <cell r="D340">
            <v>143</v>
          </cell>
        </row>
        <row r="341">
          <cell r="A341" t="str">
            <v>POWEG10110</v>
          </cell>
          <cell r="B341" t="str">
            <v>MOTOSIERRA 2200W 400mm</v>
          </cell>
          <cell r="C341">
            <v>151</v>
          </cell>
          <cell r="D341">
            <v>151</v>
          </cell>
        </row>
        <row r="342">
          <cell r="A342" t="str">
            <v>POWEG2005</v>
          </cell>
          <cell r="B342" t="str">
            <v>MOTOSIERRA 25.4CC 250MM</v>
          </cell>
          <cell r="C342">
            <v>183</v>
          </cell>
          <cell r="D342">
            <v>183</v>
          </cell>
        </row>
        <row r="343">
          <cell r="A343" t="str">
            <v>POWEG2010</v>
          </cell>
          <cell r="B343" t="str">
            <v>MOTOSIERRA 37.2CC 350MM</v>
          </cell>
          <cell r="C343">
            <v>189</v>
          </cell>
          <cell r="D343">
            <v>189</v>
          </cell>
        </row>
        <row r="344">
          <cell r="A344" t="str">
            <v>POWEG2030</v>
          </cell>
          <cell r="B344" t="str">
            <v>MOTOSIERRA 56.5CC 500MM</v>
          </cell>
          <cell r="C344">
            <v>218</v>
          </cell>
          <cell r="D344">
            <v>218</v>
          </cell>
        </row>
        <row r="345">
          <cell r="A345" t="str">
            <v>POWEG3010</v>
          </cell>
          <cell r="B345" t="str">
            <v>CORTASETOS 22,5cc 600mm</v>
          </cell>
          <cell r="C345">
            <v>255</v>
          </cell>
          <cell r="D345">
            <v>255</v>
          </cell>
        </row>
        <row r="346">
          <cell r="A346" t="str">
            <v>POWEG40100</v>
          </cell>
          <cell r="B346" t="str">
            <v>CORTASETOS 550W 560MM</v>
          </cell>
          <cell r="C346">
            <v>75.2</v>
          </cell>
          <cell r="D346">
            <v>75.2</v>
          </cell>
        </row>
        <row r="347">
          <cell r="A347" t="str">
            <v>POWEG4500</v>
          </cell>
          <cell r="B347" t="str">
            <v>CORTASETOS/ CORTABORDES 7.2V</v>
          </cell>
          <cell r="C347">
            <v>49.8</v>
          </cell>
          <cell r="D347">
            <v>49.8</v>
          </cell>
        </row>
        <row r="348">
          <cell r="A348" t="str">
            <v>POWEG5011</v>
          </cell>
          <cell r="B348" t="str">
            <v>TRITURADORA JARDÍN 2400W</v>
          </cell>
          <cell r="C348">
            <v>219</v>
          </cell>
          <cell r="D348">
            <v>219</v>
          </cell>
        </row>
        <row r="349">
          <cell r="A349" t="str">
            <v>POWEG6015</v>
          </cell>
          <cell r="B349" t="str">
            <v>CORTABORDES 300W 250mm</v>
          </cell>
          <cell r="C349">
            <v>53</v>
          </cell>
          <cell r="D349">
            <v>53</v>
          </cell>
        </row>
        <row r="350">
          <cell r="A350" t="str">
            <v>POWEG6050</v>
          </cell>
          <cell r="B350" t="str">
            <v>CORTABORDES 25.4CC 380MM</v>
          </cell>
          <cell r="C350">
            <v>185</v>
          </cell>
          <cell r="D350">
            <v>185</v>
          </cell>
        </row>
        <row r="351">
          <cell r="A351" t="str">
            <v>POWEG63703</v>
          </cell>
          <cell r="B351" t="str">
            <v>CORTACÉSPED 1000W 320mm</v>
          </cell>
          <cell r="C351">
            <v>109</v>
          </cell>
          <cell r="D351">
            <v>109</v>
          </cell>
        </row>
        <row r="352">
          <cell r="A352" t="str">
            <v>POWEG63705</v>
          </cell>
          <cell r="B352" t="str">
            <v>CORTACÉSPED 1300W 320MM</v>
          </cell>
          <cell r="C352">
            <v>114</v>
          </cell>
          <cell r="D352">
            <v>114</v>
          </cell>
        </row>
        <row r="353">
          <cell r="A353" t="str">
            <v>POWEG63732</v>
          </cell>
          <cell r="B353" t="str">
            <v>CORTACÉSPED 132CC - 390MM</v>
          </cell>
          <cell r="C353">
            <v>379</v>
          </cell>
          <cell r="D353">
            <v>379</v>
          </cell>
        </row>
        <row r="354">
          <cell r="A354" t="str">
            <v>POWEG63773X</v>
          </cell>
          <cell r="B354" t="str">
            <v>CORTACÉSPED 145CC 420MM</v>
          </cell>
          <cell r="C354">
            <v>422</v>
          </cell>
          <cell r="D354">
            <v>422</v>
          </cell>
        </row>
        <row r="355">
          <cell r="A355" t="str">
            <v>POWEG7010</v>
          </cell>
          <cell r="B355" t="str">
            <v>MOTOCULTOR 1050W</v>
          </cell>
          <cell r="C355">
            <v>179</v>
          </cell>
          <cell r="D355">
            <v>179</v>
          </cell>
        </row>
        <row r="356">
          <cell r="A356" t="str">
            <v>POWEG8013</v>
          </cell>
          <cell r="B356" t="str">
            <v>DESBROZADORA 42,7CC</v>
          </cell>
          <cell r="C356">
            <v>202</v>
          </cell>
          <cell r="D356">
            <v>202</v>
          </cell>
        </row>
        <row r="357">
          <cell r="A357" t="str">
            <v>POWEG8050</v>
          </cell>
          <cell r="B357" t="str">
            <v>MULTIHERRAMIENTA PARA JARDÍN 4 EN 1 42.7CC</v>
          </cell>
          <cell r="C357">
            <v>354</v>
          </cell>
          <cell r="D357">
            <v>354</v>
          </cell>
        </row>
        <row r="358">
          <cell r="A358" t="str">
            <v>POWEG9013</v>
          </cell>
          <cell r="B358" t="str">
            <v>SOPLADOR/ASPIRADOR DE HOJAS 3300W</v>
          </cell>
          <cell r="C358">
            <v>63</v>
          </cell>
          <cell r="D358">
            <v>63</v>
          </cell>
        </row>
        <row r="359">
          <cell r="A359" t="str">
            <v>POWEG9020</v>
          </cell>
          <cell r="B359" t="str">
            <v>SOPLADOR DE HOJAS DE MOCHILA 26CC</v>
          </cell>
          <cell r="C359">
            <v>239</v>
          </cell>
          <cell r="D359">
            <v>239</v>
          </cell>
        </row>
        <row r="360">
          <cell r="A360" t="str">
            <v>POWESET1</v>
          </cell>
          <cell r="B360" t="str">
            <v>SET TALADRO/ATORNILLADOR 18V LITIO 2BATERÍA + 153 ACCESORIOS+ MALETÍN ALUMINIO</v>
          </cell>
          <cell r="C360">
            <v>133.5</v>
          </cell>
          <cell r="D360">
            <v>133.5</v>
          </cell>
        </row>
        <row r="361">
          <cell r="A361" t="str">
            <v>POWESET2</v>
          </cell>
          <cell r="B361" t="str">
            <v>AMOLADORA ANGULAR 900W 125MM+ DISCOS +  MALETÍN ALUMINIO</v>
          </cell>
          <cell r="C361">
            <v>116.5</v>
          </cell>
          <cell r="D361">
            <v>116.5</v>
          </cell>
        </row>
        <row r="362">
          <cell r="A362" t="str">
            <v>POWESET3</v>
          </cell>
          <cell r="B362" t="str">
            <v>CALADORA 710W+ SIERRAS + MALETÍN ALUMINIO</v>
          </cell>
          <cell r="C362">
            <v>119</v>
          </cell>
          <cell r="D362">
            <v>119</v>
          </cell>
        </row>
        <row r="363">
          <cell r="A363" t="str">
            <v>POWESET4</v>
          </cell>
          <cell r="B363" t="str">
            <v>SET SIERRA CIRCULAR 1200W 185MM + 4 ACCESORIOS + MALETÍN ALUMINIO</v>
          </cell>
          <cell r="C363">
            <v>158</v>
          </cell>
          <cell r="D363">
            <v>158</v>
          </cell>
        </row>
        <row r="364">
          <cell r="A364" t="str">
            <v>POWESET5</v>
          </cell>
          <cell r="B364" t="str">
            <v>SET LIJADORA DE MANO 140W+ 100 ACCESORIOS</v>
          </cell>
          <cell r="C364">
            <v>94</v>
          </cell>
          <cell r="D364">
            <v>94</v>
          </cell>
        </row>
        <row r="365">
          <cell r="A365" t="str">
            <v>POWEW67900</v>
          </cell>
          <cell r="B365" t="str">
            <v>BOMBA SUMERGIBLE 200W. AGUAS LIMPIAS.</v>
          </cell>
          <cell r="C365">
            <v>61</v>
          </cell>
          <cell r="D365">
            <v>61</v>
          </cell>
        </row>
        <row r="366">
          <cell r="A366" t="str">
            <v>POWEW67902</v>
          </cell>
          <cell r="B366" t="str">
            <v>BOMBA SUMERGIBLE 250W AGUAS LIMPIAS.</v>
          </cell>
          <cell r="C366">
            <v>79</v>
          </cell>
          <cell r="D366">
            <v>72.7</v>
          </cell>
        </row>
        <row r="367">
          <cell r="A367" t="str">
            <v>POWEW67904</v>
          </cell>
          <cell r="B367" t="str">
            <v>BOMBA SUMERGIBLE 400W. AGUAS SUCIAS.</v>
          </cell>
          <cell r="C367">
            <v>81</v>
          </cell>
          <cell r="D367">
            <v>81</v>
          </cell>
        </row>
        <row r="368">
          <cell r="A368" t="str">
            <v>POWEW67906</v>
          </cell>
          <cell r="B368" t="str">
            <v>BOMBA SUMERGIBLE 750W. AGUAS SUCIAS.</v>
          </cell>
          <cell r="C368">
            <v>98</v>
          </cell>
          <cell r="D368">
            <v>88.2</v>
          </cell>
        </row>
        <row r="369">
          <cell r="A369" t="str">
            <v>POWEW67912</v>
          </cell>
          <cell r="B369" t="str">
            <v>BOMBA SUMERGIBLE 400W INOX AGUAS SUCIAS.</v>
          </cell>
          <cell r="C369">
            <v>89</v>
          </cell>
          <cell r="D369">
            <v>89</v>
          </cell>
        </row>
        <row r="370">
          <cell r="A370" t="str">
            <v>POWEW67915</v>
          </cell>
          <cell r="B370" t="str">
            <v>BOMBA SUMERGIBLE 900W INOX AGUAS SUCIAS.</v>
          </cell>
          <cell r="C370">
            <v>117</v>
          </cell>
          <cell r="D370">
            <v>107.60000000000001</v>
          </cell>
        </row>
        <row r="371">
          <cell r="A371" t="str">
            <v>POWEW67920</v>
          </cell>
          <cell r="B371" t="str">
            <v>BOMBA SUMERGIBLE 750W FLOTADOR INCORPORADO AGUAS LIMPIAS</v>
          </cell>
          <cell r="C371">
            <v>112</v>
          </cell>
          <cell r="D371">
            <v>103</v>
          </cell>
        </row>
        <row r="372">
          <cell r="A372" t="str">
            <v>POWLI20210</v>
          </cell>
          <cell r="B372" t="str">
            <v>FOCO LED ECO 20W</v>
          </cell>
          <cell r="C372">
            <v>22.200000000000003</v>
          </cell>
          <cell r="D372">
            <v>22.200000000000003</v>
          </cell>
        </row>
        <row r="373">
          <cell r="A373" t="str">
            <v>POWLI20211</v>
          </cell>
          <cell r="B373" t="str">
            <v>FOCO LED ECO 20W</v>
          </cell>
          <cell r="C373">
            <v>12.100000000000001</v>
          </cell>
          <cell r="D373">
            <v>12.100000000000001</v>
          </cell>
        </row>
        <row r="374">
          <cell r="A374" t="str">
            <v>POWLI20300</v>
          </cell>
          <cell r="B374" t="str">
            <v>FOCO LED 30W</v>
          </cell>
          <cell r="C374">
            <v>42</v>
          </cell>
          <cell r="D374">
            <v>42</v>
          </cell>
        </row>
        <row r="375">
          <cell r="A375" t="str">
            <v>POWLI20310</v>
          </cell>
          <cell r="B375" t="str">
            <v>FOCO LED ECO 30W</v>
          </cell>
          <cell r="C375">
            <v>30.5</v>
          </cell>
          <cell r="D375">
            <v>30.5</v>
          </cell>
        </row>
        <row r="376">
          <cell r="A376" t="str">
            <v>POWLI20311</v>
          </cell>
          <cell r="B376" t="str">
            <v>FOCO LED ECO 30W</v>
          </cell>
          <cell r="C376">
            <v>19.3</v>
          </cell>
          <cell r="D376">
            <v>19.3</v>
          </cell>
        </row>
        <row r="377">
          <cell r="A377" t="str">
            <v>POWLI20501</v>
          </cell>
          <cell r="B377" t="str">
            <v>FOCO LED 50W + SENSOR</v>
          </cell>
          <cell r="C377">
            <v>70.600000000000009</v>
          </cell>
          <cell r="D377">
            <v>70.600000000000009</v>
          </cell>
        </row>
        <row r="378">
          <cell r="A378" t="str">
            <v>POWLI220</v>
          </cell>
          <cell r="B378" t="str">
            <v>FOCO LED 10W</v>
          </cell>
          <cell r="C378">
            <v>17.5</v>
          </cell>
          <cell r="D378">
            <v>17.5</v>
          </cell>
        </row>
        <row r="379">
          <cell r="A379" t="str">
            <v>POWLI226</v>
          </cell>
          <cell r="B379" t="str">
            <v>FOCO LED PORTÁTIL/RECARGABLE 10W</v>
          </cell>
          <cell r="C379">
            <v>56.800000000000004</v>
          </cell>
          <cell r="D379">
            <v>56.800000000000004</v>
          </cell>
        </row>
        <row r="380">
          <cell r="A380" t="str">
            <v>POWLI230</v>
          </cell>
          <cell r="B380" t="str">
            <v>FOCO LED 20W</v>
          </cell>
          <cell r="C380">
            <v>30.8</v>
          </cell>
          <cell r="D380">
            <v>30.8</v>
          </cell>
        </row>
        <row r="381">
          <cell r="A381" t="str">
            <v>POWLI23129</v>
          </cell>
          <cell r="B381" t="str">
            <v>FOCO LED REDONDO 10W</v>
          </cell>
          <cell r="C381">
            <v>31.8</v>
          </cell>
          <cell r="D381">
            <v>31.8</v>
          </cell>
        </row>
        <row r="382">
          <cell r="A382" t="str">
            <v>POWLI23229</v>
          </cell>
          <cell r="B382" t="str">
            <v>FOCO LED REDONDO 20W</v>
          </cell>
          <cell r="C382">
            <v>50.2</v>
          </cell>
          <cell r="D382">
            <v>50.2</v>
          </cell>
        </row>
        <row r="383">
          <cell r="A383" t="str">
            <v>POWLI240</v>
          </cell>
          <cell r="B383" t="str">
            <v>FOCO LED 30W</v>
          </cell>
          <cell r="C383">
            <v>55.7</v>
          </cell>
          <cell r="D383">
            <v>55.7</v>
          </cell>
        </row>
        <row r="384">
          <cell r="A384" t="str">
            <v>POWLI241</v>
          </cell>
          <cell r="B384" t="str">
            <v>FOCO LED 30W + SENSOR</v>
          </cell>
          <cell r="C384">
            <v>67.2</v>
          </cell>
          <cell r="D384">
            <v>67.2</v>
          </cell>
        </row>
        <row r="385">
          <cell r="A385" t="str">
            <v>POWLI260</v>
          </cell>
          <cell r="B385" t="str">
            <v>FOCO LED 50W</v>
          </cell>
          <cell r="C385">
            <v>94</v>
          </cell>
          <cell r="D385">
            <v>94</v>
          </cell>
        </row>
        <row r="386">
          <cell r="A386" t="str">
            <v>POWOIL003</v>
          </cell>
          <cell r="B386" t="str">
            <v>ACEITE DE CADENA 1L</v>
          </cell>
          <cell r="C386">
            <v>9.9</v>
          </cell>
          <cell r="D386">
            <v>9.9</v>
          </cell>
        </row>
        <row r="387">
          <cell r="A387" t="str">
            <v>POWOIL006</v>
          </cell>
          <cell r="B387" t="str">
            <v>ACEITE DE CADENA 5L</v>
          </cell>
          <cell r="C387">
            <v>43.4</v>
          </cell>
          <cell r="D387">
            <v>43.4</v>
          </cell>
        </row>
        <row r="388">
          <cell r="A388" t="str">
            <v>POWOIL012</v>
          </cell>
          <cell r="B388" t="str">
            <v>ACEITE PARA COMPRESOR 1L</v>
          </cell>
          <cell r="C388">
            <v>11.5</v>
          </cell>
          <cell r="D388">
            <v>11.5</v>
          </cell>
        </row>
        <row r="389">
          <cell r="A389" t="str">
            <v>POWOIL016</v>
          </cell>
          <cell r="B389" t="str">
            <v>ACEITE PARA MÁQUINA 1L</v>
          </cell>
          <cell r="C389">
            <v>10.7</v>
          </cell>
          <cell r="D389">
            <v>10.7</v>
          </cell>
        </row>
        <row r="390">
          <cell r="A390" t="str">
            <v>POWOIL023</v>
          </cell>
          <cell r="B390" t="str">
            <v>ACEITE MOTOR 2 TIEMPOS 1L</v>
          </cell>
          <cell r="C390">
            <v>10.6</v>
          </cell>
          <cell r="D390">
            <v>10.6</v>
          </cell>
        </row>
        <row r="391">
          <cell r="A391" t="str">
            <v>POWOIL025</v>
          </cell>
          <cell r="B391" t="str">
            <v>ACEITE MOTOR 2 TIEMPOS 5L</v>
          </cell>
          <cell r="C391">
            <v>46.9</v>
          </cell>
          <cell r="D391">
            <v>46.9</v>
          </cell>
        </row>
        <row r="392">
          <cell r="A392" t="str">
            <v>POWOIL033</v>
          </cell>
          <cell r="B392" t="str">
            <v>ACEITE MOTOR 4 TIEMPOS 1L</v>
          </cell>
          <cell r="C392">
            <v>10.9</v>
          </cell>
          <cell r="D392">
            <v>10.9</v>
          </cell>
        </row>
        <row r="393">
          <cell r="A393" t="str">
            <v>POWOIL035</v>
          </cell>
          <cell r="B393" t="str">
            <v>ACEITE MOTOR 4 TIEMPOS 5L</v>
          </cell>
          <cell r="C393">
            <v>47.8</v>
          </cell>
          <cell r="D393">
            <v>47.8</v>
          </cell>
        </row>
        <row r="394">
          <cell r="A394" t="str">
            <v>POWP1010</v>
          </cell>
          <cell r="B394" t="str">
            <v>AMOLADORA ANGULAR 720W 115MM</v>
          </cell>
          <cell r="C394">
            <v>72.5</v>
          </cell>
          <cell r="D394">
            <v>72.5</v>
          </cell>
        </row>
        <row r="395">
          <cell r="A395" t="str">
            <v>POWP1020</v>
          </cell>
          <cell r="B395" t="str">
            <v>AMOLADORA ANGULAR 850W 125MM</v>
          </cell>
          <cell r="C395">
            <v>84.600000000000009</v>
          </cell>
          <cell r="D395">
            <v>84.600000000000009</v>
          </cell>
        </row>
        <row r="396">
          <cell r="A396" t="str">
            <v>POWP1030</v>
          </cell>
          <cell r="B396" t="str">
            <v>AMOLADORA ANGULAR 2300W 230MM</v>
          </cell>
          <cell r="C396">
            <v>186</v>
          </cell>
          <cell r="D396">
            <v>186</v>
          </cell>
        </row>
        <row r="397">
          <cell r="A397" t="str">
            <v>POWP2030</v>
          </cell>
          <cell r="B397" t="str">
            <v>TALADRO PERCUTOR 850W</v>
          </cell>
          <cell r="C397">
            <v>100.5</v>
          </cell>
          <cell r="D397">
            <v>100.5</v>
          </cell>
        </row>
        <row r="398">
          <cell r="A398" t="str">
            <v>POWP3010</v>
          </cell>
          <cell r="B398" t="str">
            <v>MARTILLO PERCUTOR 800W SDS PLUS</v>
          </cell>
          <cell r="C398">
            <v>194</v>
          </cell>
          <cell r="D398">
            <v>194</v>
          </cell>
        </row>
        <row r="399">
          <cell r="A399" t="str">
            <v>POWP3030</v>
          </cell>
          <cell r="B399" t="str">
            <v>MARTILLO PERCUTOR  38MM 1050W SDS MAX</v>
          </cell>
          <cell r="C399">
            <v>292</v>
          </cell>
          <cell r="D399">
            <v>292</v>
          </cell>
        </row>
        <row r="400">
          <cell r="A400" t="str">
            <v>POWP3060</v>
          </cell>
          <cell r="B400" t="str">
            <v>MARTILLO DEMOLICIÓN 1700W HEX</v>
          </cell>
          <cell r="C400">
            <v>381</v>
          </cell>
          <cell r="D400">
            <v>381</v>
          </cell>
        </row>
        <row r="401">
          <cell r="A401" t="str">
            <v>POWP4010</v>
          </cell>
          <cell r="B401" t="str">
            <v>SIERRA CIRCULAR 1300W 190MM</v>
          </cell>
          <cell r="C401">
            <v>163.5</v>
          </cell>
          <cell r="D401">
            <v>163.5</v>
          </cell>
        </row>
        <row r="402">
          <cell r="A402" t="str">
            <v>POWP4020</v>
          </cell>
          <cell r="B402" t="str">
            <v>SIERRA CIRCULAR 2000W 235MM</v>
          </cell>
          <cell r="C402">
            <v>218</v>
          </cell>
          <cell r="D402">
            <v>218</v>
          </cell>
        </row>
        <row r="403">
          <cell r="A403" t="str">
            <v>POWP4071</v>
          </cell>
          <cell r="B403" t="str">
            <v>CALADORA 710W</v>
          </cell>
          <cell r="C403">
            <v>104.5</v>
          </cell>
          <cell r="D403">
            <v>104.5</v>
          </cell>
        </row>
        <row r="404">
          <cell r="A404" t="str">
            <v>POWP5020</v>
          </cell>
          <cell r="B404" t="str">
            <v>LIJADORA ORBITAL 250W</v>
          </cell>
          <cell r="C404">
            <v>82.800000000000011</v>
          </cell>
          <cell r="D404">
            <v>82.800000000000011</v>
          </cell>
        </row>
        <row r="405">
          <cell r="A405" t="str">
            <v>POWP6011</v>
          </cell>
          <cell r="B405" t="str">
            <v>CEPILLO 910W</v>
          </cell>
          <cell r="C405">
            <v>118</v>
          </cell>
          <cell r="D405">
            <v>118</v>
          </cell>
        </row>
        <row r="406">
          <cell r="A406" t="str">
            <v>POWP6040</v>
          </cell>
          <cell r="B406" t="str">
            <v>MEZCLADOR ELÉCTRICO 1800W</v>
          </cell>
          <cell r="C406">
            <v>227.7</v>
          </cell>
          <cell r="D406">
            <v>227.7</v>
          </cell>
        </row>
        <row r="407">
          <cell r="A407" t="str">
            <v>POWP6050</v>
          </cell>
          <cell r="B407" t="str">
            <v>FRESADORA 2100W</v>
          </cell>
          <cell r="C407">
            <v>206.99999999999997</v>
          </cell>
          <cell r="D407">
            <v>206.99999999999997</v>
          </cell>
        </row>
        <row r="408">
          <cell r="A408" t="str">
            <v>POWP6081</v>
          </cell>
          <cell r="B408" t="str">
            <v>DECAPADOR 2000W</v>
          </cell>
          <cell r="C408">
            <v>75</v>
          </cell>
          <cell r="D408">
            <v>75</v>
          </cell>
        </row>
        <row r="409">
          <cell r="A409" t="str">
            <v>POWPB10200</v>
          </cell>
          <cell r="B409" t="str">
            <v>TALADRO PERCUTOR SIN ESCOBILLAS 20V (SIN BATERÍA)</v>
          </cell>
          <cell r="C409">
            <v>160</v>
          </cell>
          <cell r="D409">
            <v>160</v>
          </cell>
        </row>
        <row r="410">
          <cell r="A410" t="str">
            <v>POWPB10500</v>
          </cell>
          <cell r="B410" t="str">
            <v>ATORNILLADOR DE IMPACTO SIN ESCOBILLAS  20V (SIN BATERÍA)</v>
          </cell>
          <cell r="C410">
            <v>120</v>
          </cell>
          <cell r="D410">
            <v>120</v>
          </cell>
        </row>
        <row r="411">
          <cell r="A411" t="str">
            <v>POWPB10600</v>
          </cell>
          <cell r="B411" t="str">
            <v>LLAVE DE IMPACTO SIN ESCOBILLAS  20V (SIN BATERÍA)</v>
          </cell>
          <cell r="C411">
            <v>120</v>
          </cell>
          <cell r="D411">
            <v>120</v>
          </cell>
        </row>
        <row r="412">
          <cell r="A412" t="str">
            <v>POWPB20200</v>
          </cell>
          <cell r="B412" t="str">
            <v>AMOLADORA ANGULAR 20V - 125MM (SIN BATERÍA.)</v>
          </cell>
          <cell r="C412">
            <v>130</v>
          </cell>
          <cell r="D412">
            <v>130</v>
          </cell>
        </row>
        <row r="413">
          <cell r="A413" t="str">
            <v>POWPB30100</v>
          </cell>
          <cell r="B413" t="str">
            <v>CALADORA SIN ESCOBILLAS 20V (SIN BATERÍA)</v>
          </cell>
          <cell r="C413">
            <v>180</v>
          </cell>
          <cell r="D413">
            <v>180</v>
          </cell>
        </row>
        <row r="414">
          <cell r="A414" t="str">
            <v>POWPB30400</v>
          </cell>
          <cell r="B414" t="str">
            <v>SIERRA SABLE SIN ESCOBILLAS  20V (SIN BATERÍA)</v>
          </cell>
          <cell r="C414">
            <v>199</v>
          </cell>
          <cell r="D414">
            <v>199</v>
          </cell>
        </row>
        <row r="415">
          <cell r="A415" t="str">
            <v>POWPB30700</v>
          </cell>
          <cell r="B415" t="str">
            <v>SIERRA CIRCULAR SIN ESCOBILLAS  20V - 185MM (SIN BATERÍA)</v>
          </cell>
          <cell r="C415">
            <v>220</v>
          </cell>
          <cell r="D415">
            <v>220</v>
          </cell>
        </row>
        <row r="416">
          <cell r="A416" t="str">
            <v>POWPB40400</v>
          </cell>
          <cell r="B416" t="str">
            <v>PULIDOR DE ÁNGULOS SIN ESCOBILLAS  20V - 180MM (SIN BATERÍA)</v>
          </cell>
          <cell r="C416">
            <v>170</v>
          </cell>
          <cell r="D416">
            <v>170</v>
          </cell>
        </row>
        <row r="417">
          <cell r="A417" t="str">
            <v>POWPB80500</v>
          </cell>
          <cell r="B417" t="str">
            <v>LÁMPARA DE INSPECCIÓN  20V (SIN BATERÍA)</v>
          </cell>
          <cell r="C417">
            <v>55</v>
          </cell>
          <cell r="D417">
            <v>55</v>
          </cell>
        </row>
        <row r="418">
          <cell r="A418" t="str">
            <v>POWPB90100</v>
          </cell>
          <cell r="B418" t="str">
            <v>BATERÍA 20V LITIO SAMSUNG 2.0AH</v>
          </cell>
          <cell r="C418">
            <v>68</v>
          </cell>
          <cell r="D418">
            <v>68</v>
          </cell>
        </row>
        <row r="419">
          <cell r="A419" t="str">
            <v>POWPB90200</v>
          </cell>
          <cell r="B419" t="str">
            <v>BATERÍA 20V LITIO SAMSUNG 4.0AH</v>
          </cell>
          <cell r="C419">
            <v>119</v>
          </cell>
          <cell r="D419">
            <v>119</v>
          </cell>
        </row>
        <row r="420">
          <cell r="A420" t="str">
            <v>POWPB90300</v>
          </cell>
          <cell r="B420" t="str">
            <v>BATERÍA 20V LITIO SAMSUNG 6.0 AH</v>
          </cell>
          <cell r="C420">
            <v>179</v>
          </cell>
          <cell r="D420">
            <v>179</v>
          </cell>
        </row>
        <row r="421">
          <cell r="A421" t="str">
            <v>POWPB90700</v>
          </cell>
          <cell r="B421" t="str">
            <v>CARGADOR  20V</v>
          </cell>
          <cell r="C421">
            <v>60</v>
          </cell>
          <cell r="D421">
            <v>60</v>
          </cell>
        </row>
        <row r="422">
          <cell r="A422" t="str">
            <v>POWPG10120</v>
          </cell>
          <cell r="B422" t="str">
            <v>CORTACÉSPED 189cc 560mm YAMAHA</v>
          </cell>
          <cell r="C422">
            <v>1070</v>
          </cell>
          <cell r="D422">
            <v>1070</v>
          </cell>
        </row>
        <row r="423">
          <cell r="A423" t="str">
            <v>POWPG10240</v>
          </cell>
          <cell r="B423" t="str">
            <v>CORTACÉSPED 1800W 460mm</v>
          </cell>
          <cell r="C423">
            <v>499</v>
          </cell>
          <cell r="D423">
            <v>499</v>
          </cell>
        </row>
        <row r="424">
          <cell r="A424" t="str">
            <v>POWPG10260</v>
          </cell>
          <cell r="B424" t="str">
            <v>CORTACÉSPED 1800W AUTOPROPULSADO</v>
          </cell>
          <cell r="C424">
            <v>579</v>
          </cell>
          <cell r="D424">
            <v>579</v>
          </cell>
        </row>
        <row r="425">
          <cell r="A425" t="str">
            <v>POWPG20130</v>
          </cell>
          <cell r="B425" t="str">
            <v>MOTOSIERRA 45.4cc 450mm</v>
          </cell>
          <cell r="C425">
            <v>469</v>
          </cell>
          <cell r="D425">
            <v>469</v>
          </cell>
        </row>
        <row r="426">
          <cell r="A426" t="str">
            <v>POWPG20210</v>
          </cell>
          <cell r="B426" t="str">
            <v>MOTOSIERRA 2400W 400mm</v>
          </cell>
          <cell r="C426">
            <v>215</v>
          </cell>
          <cell r="D426">
            <v>215</v>
          </cell>
        </row>
        <row r="427">
          <cell r="A427" t="str">
            <v>POWPG30110</v>
          </cell>
          <cell r="B427" t="str">
            <v xml:space="preserve">CORTASETOS 610mm 22,2cc </v>
          </cell>
          <cell r="C427">
            <v>549</v>
          </cell>
          <cell r="D427">
            <v>549</v>
          </cell>
        </row>
        <row r="428">
          <cell r="A428" t="str">
            <v>POWPG30230</v>
          </cell>
          <cell r="B428" t="str">
            <v>CORTASETOS 600W 600mm</v>
          </cell>
          <cell r="C428">
            <v>159</v>
          </cell>
          <cell r="D428">
            <v>159</v>
          </cell>
        </row>
        <row r="429">
          <cell r="A429" t="str">
            <v>POWPG40140</v>
          </cell>
          <cell r="B429" t="str">
            <v>DESBROZADORA 41.2cc</v>
          </cell>
          <cell r="C429">
            <v>589</v>
          </cell>
          <cell r="D429">
            <v>589</v>
          </cell>
        </row>
        <row r="430">
          <cell r="A430" t="str">
            <v>POWPG40220</v>
          </cell>
          <cell r="B430" t="str">
            <v>CORTABORDES 650W Ø320mm</v>
          </cell>
          <cell r="C430">
            <v>105</v>
          </cell>
          <cell r="D430">
            <v>105</v>
          </cell>
        </row>
        <row r="431">
          <cell r="A431" t="str">
            <v>POWPG60140</v>
          </cell>
          <cell r="B431" t="str">
            <v>ASPIRADOR/SOPLADOR DE HOJAS 27.6cc</v>
          </cell>
          <cell r="C431">
            <v>334</v>
          </cell>
          <cell r="D431">
            <v>334</v>
          </cell>
        </row>
        <row r="432">
          <cell r="A432" t="str">
            <v>POWX00405</v>
          </cell>
          <cell r="B432" t="str">
            <v>ATORNILLADOR 3.6V LI-IO + ACC</v>
          </cell>
          <cell r="C432">
            <v>44.1</v>
          </cell>
          <cell r="D432">
            <v>44.1</v>
          </cell>
        </row>
        <row r="433">
          <cell r="A433" t="str">
            <v>POWX00408</v>
          </cell>
          <cell r="B433" t="str">
            <v>DESTORNILLADOR MULTIFUNCIONAL COMPACTO 3.6V</v>
          </cell>
          <cell r="C433">
            <v>57.2</v>
          </cell>
          <cell r="D433">
            <v>57.2</v>
          </cell>
        </row>
        <row r="434">
          <cell r="A434" t="str">
            <v>POWX00410</v>
          </cell>
          <cell r="B434" t="str">
            <v>ATORNILLADOR 7.2V LI-IO</v>
          </cell>
          <cell r="C434">
            <v>51.6</v>
          </cell>
          <cell r="D434">
            <v>51.6</v>
          </cell>
        </row>
        <row r="435">
          <cell r="A435" t="str">
            <v>POWX00416</v>
          </cell>
          <cell r="B435" t="str">
            <v>DESTORNILLADOR DE PRECISIÓN 4V</v>
          </cell>
          <cell r="C435">
            <v>50</v>
          </cell>
          <cell r="D435">
            <v>50</v>
          </cell>
        </row>
        <row r="436">
          <cell r="A436" t="str">
            <v>POWX0041LI</v>
          </cell>
          <cell r="B436" t="str">
            <v>TALADRO/ATORNILLADOR 12V</v>
          </cell>
          <cell r="C436">
            <v>104.5</v>
          </cell>
          <cell r="D436">
            <v>104.5</v>
          </cell>
        </row>
        <row r="437">
          <cell r="A437" t="str">
            <v>POWX00420</v>
          </cell>
          <cell r="B437" t="str">
            <v>ATORNILLADOR COMPACTO 4V</v>
          </cell>
          <cell r="C437">
            <v>43.5</v>
          </cell>
          <cell r="D437">
            <v>43.5</v>
          </cell>
        </row>
        <row r="438">
          <cell r="A438" t="str">
            <v>POWX00425</v>
          </cell>
          <cell r="B438" t="str">
            <v>TALADRO/ATORNILLADOR 16V LITIO  + 2 BATERÍAS</v>
          </cell>
          <cell r="C438">
            <v>135.5</v>
          </cell>
          <cell r="D438">
            <v>135.5</v>
          </cell>
        </row>
        <row r="439">
          <cell r="A439" t="str">
            <v>POWX00435</v>
          </cell>
          <cell r="B439" t="str">
            <v>TALADRO/ATORNILLADOR 20V LITIO + 2 BATERÍAS</v>
          </cell>
          <cell r="C439">
            <v>151.5</v>
          </cell>
          <cell r="D439">
            <v>151.5</v>
          </cell>
        </row>
        <row r="440">
          <cell r="A440" t="str">
            <v>POWX00445</v>
          </cell>
          <cell r="B440" t="str">
            <v>TALADRO PERCUTOR/ATORNILLADOR 20V LITIO + 2 BATERÍAS</v>
          </cell>
          <cell r="C440">
            <v>185</v>
          </cell>
          <cell r="D440">
            <v>185</v>
          </cell>
        </row>
        <row r="441">
          <cell r="A441" t="str">
            <v>POWX00450</v>
          </cell>
          <cell r="B441" t="str">
            <v>TALADRO PERCUTOR/ATORNILLADOR SIN ESCOBILLAS 20V + 2 BATERÍAS</v>
          </cell>
          <cell r="C441">
            <v>228</v>
          </cell>
          <cell r="D441">
            <v>228</v>
          </cell>
        </row>
        <row r="442">
          <cell r="A442" t="str">
            <v>POWX00501</v>
          </cell>
          <cell r="B442" t="str">
            <v>TALADRO/ATORNILLADOR  20V + 3 BATERÍAS</v>
          </cell>
          <cell r="C442">
            <v>154</v>
          </cell>
          <cell r="D442">
            <v>154</v>
          </cell>
        </row>
        <row r="443">
          <cell r="A443" t="str">
            <v>POWX00512</v>
          </cell>
          <cell r="B443" t="str">
            <v>TALADRO PERCUTOR/ATORNILLADOR SIN ESCOBILLAS +  2 BATERÍAS 20V</v>
          </cell>
          <cell r="C443">
            <v>202</v>
          </cell>
          <cell r="D443">
            <v>202</v>
          </cell>
        </row>
        <row r="444">
          <cell r="A444" t="str">
            <v>POWX0069LI</v>
          </cell>
          <cell r="B444" t="str">
            <v xml:space="preserve">TALADRO/ATORNILLADOR 18V + 2 BATERÍAS </v>
          </cell>
          <cell r="C444">
            <v>108</v>
          </cell>
          <cell r="D444">
            <v>108</v>
          </cell>
        </row>
        <row r="445">
          <cell r="A445" t="str">
            <v>POWX00830</v>
          </cell>
          <cell r="B445" t="str">
            <v>TALADRO/ATORNILLADOR  20V + 2 BATERÍAS- 134 ACC</v>
          </cell>
          <cell r="C445">
            <v>171</v>
          </cell>
          <cell r="D445">
            <v>171</v>
          </cell>
        </row>
        <row r="446">
          <cell r="A446" t="str">
            <v>POWX00840</v>
          </cell>
          <cell r="B446" t="str">
            <v>TALADRO PERCUTOR 20V + 2 BATERÍAS + CARGADOR + 52 ACC.</v>
          </cell>
          <cell r="C446">
            <v>152</v>
          </cell>
          <cell r="D446">
            <v>152</v>
          </cell>
        </row>
        <row r="447">
          <cell r="A447" t="str">
            <v>POWX00850</v>
          </cell>
          <cell r="B447" t="str">
            <v xml:space="preserve">TALADRO PERCUTOR SIN ESCOBILLAS + 20V CARGADOR + 2 BATERÍAS + 78 ACC. </v>
          </cell>
          <cell r="C447">
            <v>223.5</v>
          </cell>
          <cell r="D447">
            <v>223.5</v>
          </cell>
        </row>
        <row r="448">
          <cell r="A448" t="str">
            <v>POWX0260</v>
          </cell>
          <cell r="B448" t="str">
            <v>TALADRO PERCUTOR  REVERSIBLE 650W</v>
          </cell>
          <cell r="C448">
            <v>61.1</v>
          </cell>
          <cell r="D448">
            <v>58</v>
          </cell>
        </row>
        <row r="449">
          <cell r="A449" t="str">
            <v>POWX0265</v>
          </cell>
          <cell r="B449" t="str">
            <v>TALADRO PERCUTOR 800W - 78 ACC.</v>
          </cell>
          <cell r="C449">
            <v>125</v>
          </cell>
          <cell r="D449">
            <v>118.80000000000001</v>
          </cell>
        </row>
        <row r="450">
          <cell r="A450" t="str">
            <v>POWX0270</v>
          </cell>
          <cell r="B450" t="str">
            <v>TALADRO PERCUTOR 850W</v>
          </cell>
          <cell r="C450">
            <v>87.100000000000009</v>
          </cell>
          <cell r="D450">
            <v>87.100000000000009</v>
          </cell>
        </row>
        <row r="451">
          <cell r="A451" t="str">
            <v>POWX0280</v>
          </cell>
          <cell r="B451" t="str">
            <v>TALADRO PERCUTOR 1050W</v>
          </cell>
          <cell r="C451">
            <v>148.5</v>
          </cell>
          <cell r="D451">
            <v>148.5</v>
          </cell>
        </row>
        <row r="452">
          <cell r="A452" t="str">
            <v>POWX0331</v>
          </cell>
          <cell r="B452" t="str">
            <v>CALADORA 650W</v>
          </cell>
          <cell r="C452">
            <v>69.400000000000006</v>
          </cell>
          <cell r="D452">
            <v>69.400000000000006</v>
          </cell>
        </row>
        <row r="453">
          <cell r="A453" t="str">
            <v>POWX0361</v>
          </cell>
          <cell r="B453" t="str">
            <v>CALADORA 810W</v>
          </cell>
          <cell r="C453">
            <v>92.2</v>
          </cell>
          <cell r="D453">
            <v>92.2</v>
          </cell>
        </row>
        <row r="454">
          <cell r="A454" t="str">
            <v>POWX03971</v>
          </cell>
          <cell r="B454" t="str">
            <v>RECIPROZAAG 920W - 2 ACC.</v>
          </cell>
          <cell r="D454">
            <v>82</v>
          </cell>
        </row>
        <row r="455">
          <cell r="A455" t="str">
            <v>POWX0398</v>
          </cell>
          <cell r="B455" t="str">
            <v>SIERRA SABLE 12V - INCL. 2 BATTERIES 12V AND CHARG</v>
          </cell>
          <cell r="D455">
            <v>128</v>
          </cell>
        </row>
        <row r="456">
          <cell r="A456" t="str">
            <v>POWX0401</v>
          </cell>
          <cell r="B456" t="str">
            <v>LIJADORA ORBITAL 260W</v>
          </cell>
          <cell r="C456">
            <v>60.7</v>
          </cell>
          <cell r="D456">
            <v>60.7</v>
          </cell>
        </row>
        <row r="457">
          <cell r="A457" t="str">
            <v>POWX0441</v>
          </cell>
          <cell r="B457" t="str">
            <v>LIJADORA ORBITAL 330W</v>
          </cell>
          <cell r="C457">
            <v>80.800000000000011</v>
          </cell>
          <cell r="D457">
            <v>80.800000000000011</v>
          </cell>
        </row>
        <row r="458">
          <cell r="A458" t="str">
            <v>POWX0445</v>
          </cell>
          <cell r="B458" t="str">
            <v>VLAKSCHUURMACHINE 240W - 5 ACC.</v>
          </cell>
          <cell r="D458">
            <v>90</v>
          </cell>
        </row>
        <row r="459">
          <cell r="A459" t="str">
            <v>POWX0460</v>
          </cell>
          <cell r="B459" t="str">
            <v>LIJADORA DE BANDA 950W</v>
          </cell>
          <cell r="C459">
            <v>165.6</v>
          </cell>
          <cell r="D459">
            <v>165.6</v>
          </cell>
        </row>
        <row r="460">
          <cell r="A460" t="str">
            <v>POWX0471</v>
          </cell>
          <cell r="B460" t="str">
            <v>LIJADORA EXCÉNTRICA 450W</v>
          </cell>
          <cell r="C460">
            <v>95.800000000000011</v>
          </cell>
          <cell r="D460">
            <v>91</v>
          </cell>
        </row>
        <row r="461">
          <cell r="A461" t="str">
            <v>POWX0474</v>
          </cell>
          <cell r="B461" t="str">
            <v>PULIDORA DE ÁNGULOS 1200W</v>
          </cell>
          <cell r="C461">
            <v>153</v>
          </cell>
          <cell r="D461">
            <v>153</v>
          </cell>
        </row>
        <row r="462">
          <cell r="A462" t="str">
            <v>POWX04761</v>
          </cell>
          <cell r="B462" t="str">
            <v>LIJADORA PARA PANELES DE YESO 710W 225MM</v>
          </cell>
          <cell r="C462">
            <v>209</v>
          </cell>
          <cell r="D462">
            <v>198.60000000000002</v>
          </cell>
        </row>
        <row r="463">
          <cell r="A463" t="str">
            <v>POWX0477</v>
          </cell>
          <cell r="B463" t="str">
            <v>LIJADORA PARA PANELES DE YESO 710W  2-EN-1</v>
          </cell>
          <cell r="C463">
            <v>300</v>
          </cell>
          <cell r="D463">
            <v>300</v>
          </cell>
        </row>
        <row r="464">
          <cell r="A464" t="str">
            <v>POWX0478</v>
          </cell>
          <cell r="B464" t="str">
            <v>LIJADORA PARA PAREDES</v>
          </cell>
          <cell r="C464">
            <v>163.5</v>
          </cell>
          <cell r="D464">
            <v>155.30000000000001</v>
          </cell>
        </row>
        <row r="465">
          <cell r="A465" t="str">
            <v>POWX0479</v>
          </cell>
          <cell r="B465" t="str">
            <v>LIJADORA PARA PANELES DE YESO 1050W 225MM</v>
          </cell>
          <cell r="C465">
            <v>339</v>
          </cell>
          <cell r="D465">
            <v>339</v>
          </cell>
        </row>
        <row r="466">
          <cell r="A466" t="str">
            <v>POWX0481</v>
          </cell>
          <cell r="B466" t="str">
            <v>LIJADORA DE MANO 220W</v>
          </cell>
          <cell r="C466">
            <v>57.5</v>
          </cell>
          <cell r="D466">
            <v>54.6</v>
          </cell>
        </row>
        <row r="467">
          <cell r="A467" t="str">
            <v>POWX0485</v>
          </cell>
          <cell r="B467" t="str">
            <v>MULTILIJADORA 260W 3-EN-1</v>
          </cell>
          <cell r="C467">
            <v>94.800000000000011</v>
          </cell>
          <cell r="D467">
            <v>94.800000000000011</v>
          </cell>
        </row>
        <row r="468">
          <cell r="A468" t="str">
            <v>POWX0490</v>
          </cell>
          <cell r="B468" t="str">
            <v>LIJADORA TRIANGULAR 300W</v>
          </cell>
          <cell r="C468">
            <v>78.2</v>
          </cell>
          <cell r="D468">
            <v>78.2</v>
          </cell>
        </row>
        <row r="469">
          <cell r="A469" t="str">
            <v>POWX04950</v>
          </cell>
          <cell r="B469" t="str">
            <v>CEPILLO LIJADOR 310W</v>
          </cell>
          <cell r="C469">
            <v>116.5</v>
          </cell>
          <cell r="D469">
            <v>116.5</v>
          </cell>
        </row>
        <row r="470">
          <cell r="A470" t="str">
            <v>POWX04960</v>
          </cell>
          <cell r="B470" t="str">
            <v>PULIDORA 120W 240MM</v>
          </cell>
          <cell r="C470">
            <v>62.1</v>
          </cell>
          <cell r="D470">
            <v>59</v>
          </cell>
        </row>
        <row r="471">
          <cell r="A471" t="str">
            <v>POWX0520</v>
          </cell>
          <cell r="B471" t="str">
            <v>SIERRA CIRCULAR 1500W 185MM</v>
          </cell>
          <cell r="C471">
            <v>193</v>
          </cell>
          <cell r="D471">
            <v>193</v>
          </cell>
        </row>
        <row r="472">
          <cell r="A472" t="str">
            <v>POWX0550</v>
          </cell>
          <cell r="B472" t="str">
            <v>SIERRA CIRCULAR 1800W 210MM</v>
          </cell>
          <cell r="C472">
            <v>237.5</v>
          </cell>
          <cell r="D472">
            <v>225.60000000000002</v>
          </cell>
        </row>
        <row r="473">
          <cell r="A473" t="str">
            <v>POWX0561X</v>
          </cell>
          <cell r="B473" t="str">
            <v>CARRIL DE GUÍA (2)</v>
          </cell>
          <cell r="C473">
            <v>82</v>
          </cell>
          <cell r="D473">
            <v>82</v>
          </cell>
        </row>
        <row r="474">
          <cell r="A474" t="str">
            <v>POWX0562</v>
          </cell>
          <cell r="B474" t="str">
            <v>SIERRAS DE INCISIÓN 1200W</v>
          </cell>
          <cell r="C474">
            <v>293</v>
          </cell>
          <cell r="D474">
            <v>293</v>
          </cell>
        </row>
        <row r="475">
          <cell r="A475" t="str">
            <v>POWX0562X</v>
          </cell>
          <cell r="B475" t="str">
            <v xml:space="preserve">CARRILES GUÍA PARA SIERRA CIRCULAR POWX0562 </v>
          </cell>
          <cell r="C475">
            <v>60.2</v>
          </cell>
          <cell r="D475">
            <v>60.2</v>
          </cell>
        </row>
        <row r="476">
          <cell r="A476" t="str">
            <v>POWX0611</v>
          </cell>
          <cell r="B476" t="str">
            <v>AMOLADORA ANGULAR DE 115MM 900W</v>
          </cell>
          <cell r="C476">
            <v>63.2</v>
          </cell>
          <cell r="D476">
            <v>63.2</v>
          </cell>
        </row>
        <row r="477">
          <cell r="A477" t="str">
            <v>POWX0614</v>
          </cell>
          <cell r="B477" t="str">
            <v>AMOLADORA ANGULAR DE 125MM 1200W</v>
          </cell>
          <cell r="C477">
            <v>75.2</v>
          </cell>
          <cell r="D477">
            <v>75.2</v>
          </cell>
        </row>
        <row r="478">
          <cell r="A478" t="str">
            <v>POWX0618</v>
          </cell>
          <cell r="B478" t="str">
            <v>AMOLADORA ANGULAR DE 230MM 2500W</v>
          </cell>
          <cell r="C478">
            <v>159</v>
          </cell>
          <cell r="D478">
            <v>151.1</v>
          </cell>
        </row>
        <row r="479">
          <cell r="A479" t="str">
            <v>POWX06250</v>
          </cell>
          <cell r="B479" t="str">
            <v>AMOLADORA ANGULAR 750W 115MM + 2000W 230MM</v>
          </cell>
          <cell r="C479">
            <v>214</v>
          </cell>
          <cell r="D479">
            <v>214</v>
          </cell>
        </row>
        <row r="480">
          <cell r="A480" t="str">
            <v>POWX0650</v>
          </cell>
          <cell r="B480" t="str">
            <v>RANURADORA DE PARED 1800W</v>
          </cell>
          <cell r="C480">
            <v>244</v>
          </cell>
          <cell r="D480">
            <v>231.8</v>
          </cell>
        </row>
        <row r="481">
          <cell r="A481" t="str">
            <v>POWX0700T</v>
          </cell>
          <cell r="B481" t="str">
            <v>SOPORTE CON RODILLO</v>
          </cell>
          <cell r="C481">
            <v>39.200000000000003</v>
          </cell>
          <cell r="D481">
            <v>39.200000000000003</v>
          </cell>
        </row>
        <row r="482">
          <cell r="A482" t="str">
            <v>POWX075100</v>
          </cell>
          <cell r="B482" t="str">
            <v>BASE PARA INGLETADORA</v>
          </cell>
          <cell r="C482">
            <v>155.5</v>
          </cell>
          <cell r="D482">
            <v>155.5</v>
          </cell>
        </row>
        <row r="483">
          <cell r="A483" t="str">
            <v>POWX075200</v>
          </cell>
          <cell r="B483" t="str">
            <v xml:space="preserve">BASE PARA INGLETADORA </v>
          </cell>
          <cell r="C483">
            <v>165</v>
          </cell>
          <cell r="D483">
            <v>165</v>
          </cell>
        </row>
        <row r="484">
          <cell r="A484" t="str">
            <v>POWX075700</v>
          </cell>
          <cell r="B484" t="str">
            <v>INGLETADORA CORTE 1500W - 210MM</v>
          </cell>
          <cell r="C484">
            <v>180.5</v>
          </cell>
          <cell r="D484">
            <v>180.5</v>
          </cell>
        </row>
        <row r="485">
          <cell r="A485" t="str">
            <v>POWX075710S</v>
          </cell>
          <cell r="B485" t="str">
            <v>INGLETADORA CORTE TELESCÓPICO1600W - 210MM</v>
          </cell>
          <cell r="C485">
            <v>300</v>
          </cell>
          <cell r="D485">
            <v>300</v>
          </cell>
        </row>
        <row r="486">
          <cell r="A486" t="str">
            <v>POWX075720DB</v>
          </cell>
          <cell r="B486" t="str">
            <v xml:space="preserve">INGLETADORA CORTE TELESC. CON BISEL DOBLE 1600W - </v>
          </cell>
          <cell r="C486">
            <v>342.5</v>
          </cell>
          <cell r="D486">
            <v>342.5</v>
          </cell>
        </row>
        <row r="487">
          <cell r="A487" t="str">
            <v>POWX075730S</v>
          </cell>
          <cell r="B487" t="str">
            <v>INGLETADORA CORTE TELESCÓPICA 2100W - 254MM</v>
          </cell>
          <cell r="C487">
            <v>358</v>
          </cell>
          <cell r="D487">
            <v>358</v>
          </cell>
        </row>
        <row r="488">
          <cell r="A488" t="str">
            <v>POWX075740DB</v>
          </cell>
          <cell r="B488" t="str">
            <v>INGLETADORA CON BISEL DOBLE  BISEL TELESCÓPICA</v>
          </cell>
          <cell r="C488">
            <v>456</v>
          </cell>
          <cell r="D488">
            <v>456</v>
          </cell>
        </row>
        <row r="489">
          <cell r="A489" t="str">
            <v>POWX075750DB</v>
          </cell>
          <cell r="B489" t="str">
            <v>INGLETADORA CON BISEL DOBLE  BISEL TELESCÓPICA</v>
          </cell>
          <cell r="C489">
            <v>535</v>
          </cell>
          <cell r="D489">
            <v>535</v>
          </cell>
        </row>
        <row r="490">
          <cell r="A490" t="str">
            <v>POWX075751DB</v>
          </cell>
          <cell r="B490" t="str">
            <v>INGLETADORA CON BISEL DOBLE  BISEL TELESCÓPICA</v>
          </cell>
          <cell r="C490">
            <v>543.90000000000009</v>
          </cell>
          <cell r="D490">
            <v>543.90000000000009</v>
          </cell>
        </row>
        <row r="491">
          <cell r="A491" t="str">
            <v>POWX07583</v>
          </cell>
          <cell r="B491" t="str">
            <v>INGLETADORA CON MESA SUPERIOR 2000W - 254MM</v>
          </cell>
          <cell r="C491">
            <v>554</v>
          </cell>
          <cell r="D491">
            <v>554</v>
          </cell>
        </row>
        <row r="492">
          <cell r="A492" t="str">
            <v>POWX07588</v>
          </cell>
          <cell r="B492" t="str">
            <v>SIERRA DE MESA 800W-200MM</v>
          </cell>
          <cell r="C492">
            <v>186.5</v>
          </cell>
          <cell r="D492">
            <v>186.5</v>
          </cell>
        </row>
        <row r="493">
          <cell r="A493" t="str">
            <v>POWX07590</v>
          </cell>
          <cell r="B493" t="str">
            <v>SIERRA DE MESA 1700W 210MM</v>
          </cell>
          <cell r="C493">
            <v>267.5</v>
          </cell>
          <cell r="D493">
            <v>267.5</v>
          </cell>
        </row>
        <row r="494">
          <cell r="A494" t="str">
            <v>POWX07595</v>
          </cell>
          <cell r="B494" t="str">
            <v>SIERRA DE MESA 2000W - 250MM</v>
          </cell>
          <cell r="C494">
            <v>331.5</v>
          </cell>
          <cell r="D494">
            <v>331.5</v>
          </cell>
        </row>
        <row r="495">
          <cell r="A495" t="str">
            <v>POWX07598</v>
          </cell>
          <cell r="B495" t="str">
            <v>SIERRA DE MESA 2000W - 250MM</v>
          </cell>
          <cell r="C495">
            <v>525</v>
          </cell>
          <cell r="D495">
            <v>525</v>
          </cell>
        </row>
        <row r="496">
          <cell r="A496" t="str">
            <v>POWX0841</v>
          </cell>
          <cell r="B496" t="str">
            <v>MEZCLADOR ELÉCTRICO 1600W</v>
          </cell>
          <cell r="C496">
            <v>204</v>
          </cell>
          <cell r="D496">
            <v>193.8</v>
          </cell>
        </row>
        <row r="497">
          <cell r="A497" t="str">
            <v>POWX089</v>
          </cell>
          <cell r="B497" t="str">
            <v>MEZCLADOR ELÉCTRICO 1600W DOBLE ROTACIÓN</v>
          </cell>
          <cell r="C497">
            <v>223</v>
          </cell>
          <cell r="D497">
            <v>223</v>
          </cell>
        </row>
        <row r="498">
          <cell r="A498" t="str">
            <v>POWX0910</v>
          </cell>
          <cell r="B498" t="str">
            <v>FRESADORA 1200W + 6 FRESAS</v>
          </cell>
          <cell r="C498">
            <v>163.5</v>
          </cell>
          <cell r="D498">
            <v>163.5</v>
          </cell>
        </row>
        <row r="499">
          <cell r="A499" t="str">
            <v>POWX093</v>
          </cell>
          <cell r="B499" t="str">
            <v>FRESADORA 1500W +12 FRESAS</v>
          </cell>
          <cell r="C499">
            <v>224</v>
          </cell>
          <cell r="D499">
            <v>224</v>
          </cell>
        </row>
        <row r="500">
          <cell r="A500" t="str">
            <v>POWX1021</v>
          </cell>
          <cell r="B500" t="str">
            <v>DECAPADOR 2000W</v>
          </cell>
          <cell r="C500">
            <v>57.300000000000004</v>
          </cell>
          <cell r="D500">
            <v>57.300000000000004</v>
          </cell>
        </row>
        <row r="501">
          <cell r="A501" t="str">
            <v>POWX1025</v>
          </cell>
          <cell r="B501" t="str">
            <v>DECAPADOR 2000W</v>
          </cell>
          <cell r="C501">
            <v>86.600000000000009</v>
          </cell>
          <cell r="D501">
            <v>86.600000000000009</v>
          </cell>
        </row>
        <row r="502">
          <cell r="A502" t="str">
            <v>POWX1110</v>
          </cell>
          <cell r="B502" t="str">
            <v>CEPILLO 900W</v>
          </cell>
          <cell r="C502">
            <v>150</v>
          </cell>
          <cell r="D502">
            <v>150</v>
          </cell>
        </row>
        <row r="503">
          <cell r="A503" t="str">
            <v>POWX1170</v>
          </cell>
          <cell r="B503" t="str">
            <v>MARTILLO PERCUTOR 750W SDS PLUS</v>
          </cell>
          <cell r="C503">
            <v>177</v>
          </cell>
          <cell r="D503">
            <v>177</v>
          </cell>
        </row>
        <row r="504">
          <cell r="A504" t="str">
            <v>POWX11721</v>
          </cell>
          <cell r="B504" t="str">
            <v>MARTILLO PERCUTOR 1200W  SDS PLUS</v>
          </cell>
          <cell r="C504">
            <v>178</v>
          </cell>
          <cell r="D504">
            <v>178</v>
          </cell>
        </row>
        <row r="505">
          <cell r="A505" t="str">
            <v>POWX1175</v>
          </cell>
          <cell r="B505" t="str">
            <v>MARTILLO PERCUTOR 1600W  SDS PLUS</v>
          </cell>
          <cell r="C505">
            <v>212</v>
          </cell>
          <cell r="D505">
            <v>212</v>
          </cell>
        </row>
        <row r="506">
          <cell r="A506" t="str">
            <v>POWX1179</v>
          </cell>
          <cell r="B506" t="str">
            <v>MARTILLO PERCUTOR 1600W SDS MAX</v>
          </cell>
          <cell r="C506">
            <v>253</v>
          </cell>
          <cell r="D506">
            <v>240.4</v>
          </cell>
        </row>
        <row r="507">
          <cell r="A507" t="str">
            <v>POWX11832</v>
          </cell>
          <cell r="B507" t="str">
            <v>MARTILLO DEMOLICIÓN 1300W  SDS MAX + 2 ACC.</v>
          </cell>
          <cell r="C507">
            <v>236</v>
          </cell>
          <cell r="D507">
            <v>224.20000000000002</v>
          </cell>
        </row>
        <row r="508">
          <cell r="A508" t="str">
            <v>POWX11861</v>
          </cell>
          <cell r="B508" t="str">
            <v>MARTILLO DEMOLICIÓN 1700W HEX</v>
          </cell>
          <cell r="C508">
            <v>367.5</v>
          </cell>
          <cell r="D508">
            <v>349.1</v>
          </cell>
        </row>
        <row r="509">
          <cell r="A509" t="str">
            <v>POWX1190</v>
          </cell>
          <cell r="B509" t="str">
            <v>MARTILLO DEMOLICIÓN 1600W SDS MAX</v>
          </cell>
          <cell r="C509">
            <v>488.5</v>
          </cell>
          <cell r="D509">
            <v>488.5</v>
          </cell>
        </row>
        <row r="510">
          <cell r="A510" t="str">
            <v>POWX1195</v>
          </cell>
          <cell r="B510" t="str">
            <v>MARTILLO PERCUTOR 1500W  SDS PLUS</v>
          </cell>
          <cell r="C510">
            <v>157.5</v>
          </cell>
          <cell r="D510">
            <v>157.5</v>
          </cell>
        </row>
        <row r="511">
          <cell r="A511" t="str">
            <v>POWX1197</v>
          </cell>
          <cell r="B511" t="str">
            <v>MARTILLO PERCUTOR 1500W  SDS PLUS</v>
          </cell>
          <cell r="C511">
            <v>154.5</v>
          </cell>
          <cell r="D511">
            <v>154.5</v>
          </cell>
        </row>
        <row r="512">
          <cell r="A512" t="str">
            <v>POWX1199</v>
          </cell>
          <cell r="B512" t="str">
            <v>MARTILLO PERCUTOR 1500W + 17ACC  SDS PLUS</v>
          </cell>
          <cell r="C512">
            <v>184</v>
          </cell>
          <cell r="D512">
            <v>184</v>
          </cell>
        </row>
        <row r="513">
          <cell r="A513" t="str">
            <v>POWX1230</v>
          </cell>
          <cell r="B513" t="str">
            <v>ESMERILADORA 350W 150mm</v>
          </cell>
          <cell r="C513">
            <v>156</v>
          </cell>
          <cell r="D513">
            <v>156</v>
          </cell>
        </row>
        <row r="514">
          <cell r="A514" t="str">
            <v>POWX1270</v>
          </cell>
          <cell r="B514" t="str">
            <v>LIJADORA DE BANDA / ESMERILADORA DE BANCO 240W</v>
          </cell>
          <cell r="C514">
            <v>115.5</v>
          </cell>
          <cell r="D514">
            <v>109.7</v>
          </cell>
        </row>
        <row r="515">
          <cell r="A515" t="str">
            <v>POWX1280</v>
          </cell>
          <cell r="B515" t="str">
            <v>ESMERILADORA DE BANCO CON EJE FLEXIBLE 120W</v>
          </cell>
          <cell r="C515">
            <v>82</v>
          </cell>
          <cell r="D515">
            <v>77.900000000000006</v>
          </cell>
        </row>
        <row r="516">
          <cell r="A516" t="str">
            <v>POWX1310</v>
          </cell>
          <cell r="B516" t="str">
            <v>ENGALLETADORA  900W</v>
          </cell>
          <cell r="C516">
            <v>145</v>
          </cell>
          <cell r="D516">
            <v>145</v>
          </cell>
        </row>
        <row r="517">
          <cell r="A517" t="str">
            <v>POWX131A</v>
          </cell>
          <cell r="B517" t="str">
            <v>HOJA DE SIERRA 100MMX22MM 6D</v>
          </cell>
          <cell r="C517">
            <v>21.1</v>
          </cell>
          <cell r="D517">
            <v>21.1</v>
          </cell>
        </row>
        <row r="518">
          <cell r="A518" t="str">
            <v>POWX1331LI</v>
          </cell>
          <cell r="B518" t="str">
            <v>MULTIHERRAMIENTA OSCILANTE 18V LITIO</v>
          </cell>
          <cell r="C518">
            <v>159</v>
          </cell>
          <cell r="D518">
            <v>159</v>
          </cell>
        </row>
        <row r="519">
          <cell r="A519" t="str">
            <v>POWX1341</v>
          </cell>
          <cell r="B519" t="str">
            <v>MULTIHERRAMIENTA ROTATIVA 200W+126ACC</v>
          </cell>
          <cell r="C519">
            <v>87.5</v>
          </cell>
          <cell r="D519">
            <v>87.5</v>
          </cell>
        </row>
        <row r="520">
          <cell r="A520" t="str">
            <v>POWX1346</v>
          </cell>
          <cell r="B520" t="str">
            <v>MULTIHERRAMIENTA OSCILANTE 300W</v>
          </cell>
          <cell r="C520">
            <v>106.5</v>
          </cell>
          <cell r="D520">
            <v>101.2</v>
          </cell>
        </row>
        <row r="521">
          <cell r="A521" t="str">
            <v>POWX1347MC</v>
          </cell>
          <cell r="B521" t="str">
            <v>MULTIHERRAMIENTA OSCILANTE 300W</v>
          </cell>
          <cell r="C521">
            <v>110</v>
          </cell>
          <cell r="D521">
            <v>110</v>
          </cell>
        </row>
        <row r="522">
          <cell r="A522" t="str">
            <v>POWX1348</v>
          </cell>
          <cell r="B522" t="str">
            <v>MULTIHERRAMIENTA OSCILANTE 450W - 35 ACC.</v>
          </cell>
          <cell r="D522">
            <v>106</v>
          </cell>
        </row>
        <row r="523">
          <cell r="A523" t="str">
            <v>POWX1350</v>
          </cell>
          <cell r="B523" t="str">
            <v>AFILADORA MULTIFUNCIONES</v>
          </cell>
          <cell r="C523">
            <v>61.2</v>
          </cell>
          <cell r="D523">
            <v>61.2</v>
          </cell>
        </row>
        <row r="524">
          <cell r="A524" t="str">
            <v>POWX1365MB</v>
          </cell>
          <cell r="B524" t="str">
            <v>MINI SIERRAS DE INCISIÓN 600W 85MM+GUÍA DE INGLETE</v>
          </cell>
          <cell r="C524">
            <v>225</v>
          </cell>
          <cell r="D524">
            <v>225</v>
          </cell>
        </row>
        <row r="525">
          <cell r="A525" t="str">
            <v>POWX13700</v>
          </cell>
          <cell r="B525" t="str">
            <v>GRAPADORA - CLAVADORA 45W</v>
          </cell>
          <cell r="C525">
            <v>48.900000000000006</v>
          </cell>
          <cell r="D525">
            <v>46.5</v>
          </cell>
        </row>
        <row r="526">
          <cell r="A526" t="str">
            <v>POWX13800</v>
          </cell>
          <cell r="B526" t="str">
            <v>GRAPADORA - CLAVADORA 50W</v>
          </cell>
          <cell r="C526">
            <v>101</v>
          </cell>
          <cell r="D526">
            <v>101</v>
          </cell>
        </row>
        <row r="527">
          <cell r="A527" t="str">
            <v>POWX1382</v>
          </cell>
          <cell r="B527" t="str">
            <v>SOLDADOR 30W</v>
          </cell>
          <cell r="C527">
            <v>13.3</v>
          </cell>
          <cell r="D527">
            <v>13.3</v>
          </cell>
        </row>
        <row r="528">
          <cell r="A528" t="str">
            <v>POWX1384</v>
          </cell>
          <cell r="B528" t="str">
            <v>SOLDADOR 60W</v>
          </cell>
          <cell r="C528">
            <v>19.200000000000003</v>
          </cell>
          <cell r="D528">
            <v>19.200000000000003</v>
          </cell>
        </row>
        <row r="529">
          <cell r="A529" t="str">
            <v>POWX1386</v>
          </cell>
          <cell r="B529" t="str">
            <v>PISTOLA DE SOLDADURA 100W</v>
          </cell>
          <cell r="C529">
            <v>30.5</v>
          </cell>
          <cell r="D529">
            <v>30.5</v>
          </cell>
        </row>
        <row r="530">
          <cell r="A530" t="str">
            <v>POWX1388</v>
          </cell>
          <cell r="B530" t="str">
            <v>SOLDADOR 4V</v>
          </cell>
          <cell r="C530">
            <v>39.6</v>
          </cell>
          <cell r="D530">
            <v>39.6</v>
          </cell>
        </row>
        <row r="531">
          <cell r="A531" t="str">
            <v>POWX139</v>
          </cell>
          <cell r="B531" t="str">
            <v>LIMA / LIJADORA DE BANDA 400W</v>
          </cell>
          <cell r="C531">
            <v>105</v>
          </cell>
          <cell r="D531">
            <v>105</v>
          </cell>
        </row>
        <row r="532">
          <cell r="A532" t="str">
            <v>POWX1410</v>
          </cell>
          <cell r="B532" t="str">
            <v>MINI TRONZADORA DE METAL 600W</v>
          </cell>
          <cell r="C532">
            <v>167</v>
          </cell>
          <cell r="D532">
            <v>167</v>
          </cell>
        </row>
        <row r="533">
          <cell r="A533" t="str">
            <v>POWX143</v>
          </cell>
          <cell r="B533" t="str">
            <v>PISTOLA ENCOLADORA 78W</v>
          </cell>
          <cell r="C533">
            <v>13.200000000000001</v>
          </cell>
          <cell r="D533">
            <v>12.5</v>
          </cell>
        </row>
        <row r="534">
          <cell r="A534" t="str">
            <v>POWX146</v>
          </cell>
          <cell r="B534" t="str">
            <v>PISTOLA DE PEGAMENTO 25W</v>
          </cell>
          <cell r="C534">
            <v>37.5</v>
          </cell>
          <cell r="D534">
            <v>37.5</v>
          </cell>
        </row>
        <row r="535">
          <cell r="A535" t="str">
            <v>POWX147</v>
          </cell>
          <cell r="B535" t="str">
            <v>PISTOLA PARA PEGAMENTO 4V</v>
          </cell>
          <cell r="C535">
            <v>32.5</v>
          </cell>
          <cell r="D535">
            <v>32.5</v>
          </cell>
        </row>
        <row r="536">
          <cell r="A536" t="str">
            <v>POWX153</v>
          </cell>
          <cell r="B536" t="str">
            <v>TALADRO COLUMNA  350W</v>
          </cell>
          <cell r="C536">
            <v>217</v>
          </cell>
          <cell r="D536">
            <v>217</v>
          </cell>
        </row>
        <row r="537">
          <cell r="A537" t="str">
            <v>POWX155</v>
          </cell>
          <cell r="B537" t="str">
            <v>TALADRO COLUMNA  500W</v>
          </cell>
          <cell r="C537">
            <v>303</v>
          </cell>
          <cell r="D537">
            <v>303</v>
          </cell>
        </row>
        <row r="538">
          <cell r="A538" t="str">
            <v>POWX156</v>
          </cell>
          <cell r="B538" t="str">
            <v>TALADRO DE COLUMNA 500W-13MM</v>
          </cell>
          <cell r="D538">
            <v>250</v>
          </cell>
        </row>
        <row r="539">
          <cell r="A539" t="str">
            <v>POWX1700</v>
          </cell>
          <cell r="B539" t="str">
            <v xml:space="preserve">BOMBA DE AIRE 18V </v>
          </cell>
          <cell r="C539">
            <v>95.300000000000011</v>
          </cell>
          <cell r="D539">
            <v>95.300000000000011</v>
          </cell>
        </row>
        <row r="540">
          <cell r="A540" t="str">
            <v>POWX1705</v>
          </cell>
          <cell r="B540" t="str">
            <v>COMPRESOR 1100W + 5 ACC.  SIN ACEITE</v>
          </cell>
          <cell r="C540">
            <v>142.5</v>
          </cell>
          <cell r="D540">
            <v>135.4</v>
          </cell>
        </row>
        <row r="541">
          <cell r="A541" t="str">
            <v>POWX1706</v>
          </cell>
          <cell r="B541" t="str">
            <v>COMPRESOR 1100W + 11 ACC.  SIN ACEITE</v>
          </cell>
          <cell r="C541">
            <v>134.5</v>
          </cell>
          <cell r="D541">
            <v>134.5</v>
          </cell>
        </row>
        <row r="542">
          <cell r="A542" t="str">
            <v>POWX1710</v>
          </cell>
          <cell r="B542" t="str">
            <v>BOMBA AIRE 8V 3 BOQUILLAS</v>
          </cell>
          <cell r="C542">
            <v>60.5</v>
          </cell>
          <cell r="D542">
            <v>60.5</v>
          </cell>
        </row>
        <row r="543">
          <cell r="A543" t="str">
            <v>POWX1721</v>
          </cell>
          <cell r="B543" t="str">
            <v>COMPRESOR 1100W 6L SIN ACEITE</v>
          </cell>
          <cell r="C543">
            <v>192</v>
          </cell>
          <cell r="D543">
            <v>182.4</v>
          </cell>
        </row>
        <row r="544">
          <cell r="A544" t="str">
            <v>POWX1723</v>
          </cell>
          <cell r="B544" t="str">
            <v>COMPRESOR 1100W 12L SIN ACEITE</v>
          </cell>
          <cell r="C544">
            <v>271</v>
          </cell>
          <cell r="D544">
            <v>271</v>
          </cell>
        </row>
        <row r="545">
          <cell r="A545" t="str">
            <v>POWX1724S</v>
          </cell>
          <cell r="B545" t="str">
            <v>COMPRESOR SILENCIOSO 750W 6L+10 ACC.  SIN ACEITE 1,0Hp</v>
          </cell>
          <cell r="C545">
            <v>246</v>
          </cell>
          <cell r="D545">
            <v>246</v>
          </cell>
        </row>
        <row r="546">
          <cell r="A546" t="str">
            <v>POWX1725</v>
          </cell>
          <cell r="B546" t="str">
            <v>COMPRESOR 1100W 24L SIN ACEITE</v>
          </cell>
          <cell r="C546">
            <v>235</v>
          </cell>
          <cell r="D546">
            <v>235</v>
          </cell>
        </row>
        <row r="547">
          <cell r="A547" t="str">
            <v>POWX1730</v>
          </cell>
          <cell r="B547" t="str">
            <v>COMPRESOR 1100W 24L+6UDS SIN ACEITE</v>
          </cell>
          <cell r="C547">
            <v>260</v>
          </cell>
          <cell r="D547">
            <v>234</v>
          </cell>
        </row>
        <row r="548">
          <cell r="A548" t="str">
            <v>POWX1735</v>
          </cell>
          <cell r="B548" t="str">
            <v>COMPRESOR 1500W 24L ACEITE</v>
          </cell>
          <cell r="C548">
            <v>297</v>
          </cell>
          <cell r="D548">
            <v>297</v>
          </cell>
        </row>
        <row r="549">
          <cell r="A549" t="str">
            <v>POWX1750</v>
          </cell>
          <cell r="B549" t="str">
            <v>COMPRESOR 1500W 50L SIN ACEITE</v>
          </cell>
          <cell r="C549">
            <v>355</v>
          </cell>
          <cell r="D549">
            <v>355</v>
          </cell>
        </row>
        <row r="550">
          <cell r="A550" t="str">
            <v>POWX1751</v>
          </cell>
          <cell r="B550" t="str">
            <v>COMPRESOR 1100W 50L +9P ACC. SIN ACEITE 2Pk</v>
          </cell>
          <cell r="C550">
            <v>428</v>
          </cell>
          <cell r="D550">
            <v>428</v>
          </cell>
        </row>
        <row r="551">
          <cell r="A551" t="str">
            <v>POWX1760</v>
          </cell>
          <cell r="B551" t="str">
            <v>COMPRESOR 1500W 50L ACEITE</v>
          </cell>
          <cell r="C551">
            <v>376</v>
          </cell>
          <cell r="D551">
            <v>376</v>
          </cell>
        </row>
        <row r="552">
          <cell r="A552" t="str">
            <v>POWX1770</v>
          </cell>
          <cell r="B552" t="str">
            <v>COMPRESOR 2200W 3CV 50L ACEITE</v>
          </cell>
          <cell r="C552">
            <v>507</v>
          </cell>
          <cell r="D552">
            <v>456.3</v>
          </cell>
        </row>
        <row r="553">
          <cell r="A553" t="str">
            <v>POWX180</v>
          </cell>
          <cell r="B553" t="str">
            <v>SIERRA DE BANDA 350W</v>
          </cell>
          <cell r="C553">
            <v>304.5</v>
          </cell>
          <cell r="D553">
            <v>289.3</v>
          </cell>
        </row>
        <row r="554">
          <cell r="A554" t="str">
            <v>POWX1800</v>
          </cell>
          <cell r="B554" t="str">
            <v>SIERRA DE BANDA 350W</v>
          </cell>
          <cell r="C554">
            <v>350</v>
          </cell>
          <cell r="D554">
            <v>332.5</v>
          </cell>
        </row>
        <row r="555">
          <cell r="A555" t="str">
            <v>POWX1800A</v>
          </cell>
          <cell r="B555" t="str">
            <v>CINTA DE SIERRA 1511X6,5MM - 1 UDS.</v>
          </cell>
          <cell r="D555">
            <v>20</v>
          </cell>
        </row>
        <row r="556">
          <cell r="A556" t="str">
            <v>POWX180A</v>
          </cell>
          <cell r="B556" t="str">
            <v>CINTA DE SIERRA 1425X6,25MM</v>
          </cell>
          <cell r="C556">
            <v>23.3</v>
          </cell>
          <cell r="D556">
            <v>23.3</v>
          </cell>
        </row>
        <row r="557">
          <cell r="A557" t="str">
            <v>POWX180B</v>
          </cell>
          <cell r="B557" t="str">
            <v>CINTA DE SIERRA 3/8" 9.53MM</v>
          </cell>
          <cell r="C557">
            <v>18.7</v>
          </cell>
          <cell r="D557">
            <v>18.7</v>
          </cell>
        </row>
        <row r="558">
          <cell r="A558" t="str">
            <v>POWX190A</v>
          </cell>
          <cell r="B558" t="str">
            <v>HOJAS POR POWX190</v>
          </cell>
          <cell r="C558">
            <v>18.900000000000002</v>
          </cell>
          <cell r="D558">
            <v>18.900000000000002</v>
          </cell>
        </row>
        <row r="559">
          <cell r="A559" t="str">
            <v>POWX195</v>
          </cell>
          <cell r="B559" t="str">
            <v>SIERRA MARQUETERÍA 120W</v>
          </cell>
          <cell r="C559">
            <v>205</v>
          </cell>
          <cell r="D559">
            <v>194.8</v>
          </cell>
        </row>
        <row r="560">
          <cell r="A560" t="str">
            <v>POWX195A</v>
          </cell>
          <cell r="B560" t="str">
            <v>HOJAS DE SIERRA 10PCS - POWX195</v>
          </cell>
          <cell r="C560">
            <v>10.4</v>
          </cell>
          <cell r="D560">
            <v>10.4</v>
          </cell>
        </row>
        <row r="561">
          <cell r="A561" t="str">
            <v>POWX2040</v>
          </cell>
          <cell r="B561" t="str">
            <v>CEPILLADORA 1500W - 200MM</v>
          </cell>
          <cell r="C561">
            <v>647</v>
          </cell>
          <cell r="D561">
            <v>647</v>
          </cell>
        </row>
        <row r="562">
          <cell r="A562" t="str">
            <v>POWX2040A</v>
          </cell>
          <cell r="B562" t="str">
            <v>JUEGO DE CUCHILLAS CEPILLADORAS 210X22X1,8MM - 2 U PARA POWX2040</v>
          </cell>
          <cell r="C562">
            <v>30</v>
          </cell>
          <cell r="D562">
            <v>30</v>
          </cell>
        </row>
        <row r="563">
          <cell r="A563" t="str">
            <v>POWX204A</v>
          </cell>
          <cell r="B563" t="str">
            <v>JUEGO 2 HOJAS POWX204</v>
          </cell>
          <cell r="C563">
            <v>40.800000000000004</v>
          </cell>
          <cell r="D563">
            <v>40.800000000000004</v>
          </cell>
        </row>
        <row r="564">
          <cell r="A564" t="str">
            <v>POWX2090</v>
          </cell>
          <cell r="B564" t="str">
            <v>COLECTOR DE POLVO Y VIRUTAS MÓVIL 550W</v>
          </cell>
          <cell r="C564">
            <v>344.5</v>
          </cell>
          <cell r="D564">
            <v>344.5</v>
          </cell>
        </row>
        <row r="565">
          <cell r="A565" t="str">
            <v>POWX2090A</v>
          </cell>
          <cell r="B565" t="str">
            <v>BOLSA DE POLVO BOLSA DE PLÁSTICO PARA EL POLVO</v>
          </cell>
          <cell r="C565">
            <v>18.900000000000002</v>
          </cell>
          <cell r="D565">
            <v>18.900000000000002</v>
          </cell>
        </row>
        <row r="566">
          <cell r="A566" t="str">
            <v>POWX2090B</v>
          </cell>
          <cell r="B566" t="str">
            <v>BOLSA DE POLVO BOLSA DE POLVO TEXTIL</v>
          </cell>
          <cell r="C566">
            <v>16.7</v>
          </cell>
          <cell r="D566">
            <v>16.7</v>
          </cell>
        </row>
        <row r="567">
          <cell r="A567" t="str">
            <v>POWX230</v>
          </cell>
          <cell r="B567" t="str">
            <v>CORTADOR DE AZULEJOS 750W</v>
          </cell>
          <cell r="C567">
            <v>259</v>
          </cell>
          <cell r="D567">
            <v>259</v>
          </cell>
        </row>
        <row r="568">
          <cell r="A568" t="str">
            <v>POWX2300</v>
          </cell>
          <cell r="B568" t="str">
            <v>CORTADOR DE AZULEJOS 800W</v>
          </cell>
          <cell r="C568">
            <v>185</v>
          </cell>
          <cell r="D568">
            <v>185</v>
          </cell>
        </row>
        <row r="569">
          <cell r="A569" t="str">
            <v>POWX3000</v>
          </cell>
          <cell r="B569" t="str">
            <v>ASPIRADOR DE CENIZAS 1000W - 15L</v>
          </cell>
          <cell r="C569">
            <v>55</v>
          </cell>
          <cell r="D569">
            <v>52.300000000000004</v>
          </cell>
        </row>
        <row r="570">
          <cell r="A570" t="str">
            <v>POWX3000B</v>
          </cell>
          <cell r="B570" t="str">
            <v>FILTRO DE CENIZAS POWX3000/POWX3010</v>
          </cell>
          <cell r="C570">
            <v>9.1</v>
          </cell>
          <cell r="D570">
            <v>9.1</v>
          </cell>
        </row>
        <row r="571">
          <cell r="A571" t="str">
            <v>POWX3004</v>
          </cell>
          <cell r="B571" t="str">
            <v>ASPIRADOR DE CENIZAS 4L-600W</v>
          </cell>
          <cell r="D571">
            <v>42</v>
          </cell>
        </row>
        <row r="572">
          <cell r="A572" t="str">
            <v>POWX3004A</v>
          </cell>
          <cell r="B572" t="str">
            <v xml:space="preserve">FILTRO DE CENIZAS WASHABLE </v>
          </cell>
          <cell r="D572">
            <v>8</v>
          </cell>
        </row>
        <row r="573">
          <cell r="A573" t="str">
            <v>POWX3004B</v>
          </cell>
          <cell r="B573" t="str">
            <v>FILTRO DE CENIZAS Ø 90X80MM</v>
          </cell>
          <cell r="D573">
            <v>4</v>
          </cell>
        </row>
        <row r="574">
          <cell r="A574" t="str">
            <v>POWX300B</v>
          </cell>
          <cell r="B574" t="str">
            <v>FILTRO POWX300</v>
          </cell>
          <cell r="C574">
            <v>12.100000000000001</v>
          </cell>
          <cell r="D574">
            <v>12.100000000000001</v>
          </cell>
        </row>
        <row r="575">
          <cell r="A575" t="str">
            <v>POWX3013</v>
          </cell>
          <cell r="B575" t="str">
            <v>ASPIRADOR DE CENIZAS 20L - 1600W</v>
          </cell>
          <cell r="C575">
            <v>66.400000000000006</v>
          </cell>
          <cell r="D575">
            <v>63.1</v>
          </cell>
        </row>
        <row r="576">
          <cell r="A576" t="str">
            <v>POWX3018</v>
          </cell>
          <cell r="B576" t="str">
            <v>ASPIRADOR DE CENIZAS 20L - 1800W</v>
          </cell>
          <cell r="C576">
            <v>89.300000000000011</v>
          </cell>
          <cell r="D576">
            <v>84.800000000000011</v>
          </cell>
        </row>
        <row r="577">
          <cell r="A577" t="str">
            <v>POWX3018A</v>
          </cell>
          <cell r="B577" t="str">
            <v>FILTRO DE CENIZAS POWX3018</v>
          </cell>
          <cell r="C577">
            <v>15.100000000000001</v>
          </cell>
          <cell r="D577">
            <v>15.100000000000001</v>
          </cell>
        </row>
        <row r="578">
          <cell r="A578" t="str">
            <v>POWX301B</v>
          </cell>
          <cell r="B578" t="str">
            <v>FILTRO DE CENIZAS POWX301</v>
          </cell>
          <cell r="C578">
            <v>10.4</v>
          </cell>
          <cell r="D578">
            <v>10.4</v>
          </cell>
        </row>
        <row r="579">
          <cell r="A579" t="str">
            <v>POWX305B</v>
          </cell>
          <cell r="B579" t="str">
            <v>FILTRO POWX305 / POWX308</v>
          </cell>
          <cell r="C579">
            <v>23.3</v>
          </cell>
          <cell r="D579">
            <v>23.3</v>
          </cell>
        </row>
        <row r="580">
          <cell r="A580" t="str">
            <v>POWX308</v>
          </cell>
          <cell r="B580" t="str">
            <v>ASPIRADOR DE CENIZAS CON RUEDAS 1200W (20L)</v>
          </cell>
          <cell r="C580">
            <v>100</v>
          </cell>
          <cell r="D580">
            <v>95</v>
          </cell>
        </row>
        <row r="581">
          <cell r="A581" t="str">
            <v>POWX312A</v>
          </cell>
          <cell r="B581" t="str">
            <v>FILTRO POWX312</v>
          </cell>
          <cell r="C581">
            <v>14.9</v>
          </cell>
          <cell r="D581">
            <v>14.9</v>
          </cell>
        </row>
        <row r="582">
          <cell r="A582" t="str">
            <v>POWX320</v>
          </cell>
          <cell r="B582" t="str">
            <v>ASPIRADOR HÚMEDO/SECO 800W</v>
          </cell>
          <cell r="C582">
            <v>92.2</v>
          </cell>
          <cell r="D582">
            <v>87.600000000000009</v>
          </cell>
        </row>
        <row r="583">
          <cell r="A583" t="str">
            <v>POWX320A</v>
          </cell>
          <cell r="B583" t="str">
            <v>BOLSA DE POLVO 3PCS POWX320</v>
          </cell>
          <cell r="C583">
            <v>15.8</v>
          </cell>
          <cell r="D583">
            <v>15</v>
          </cell>
        </row>
        <row r="584">
          <cell r="A584" t="str">
            <v>POWX321</v>
          </cell>
          <cell r="B584" t="str">
            <v>ASPIRADOR HÚMEDO/SECO 1000W</v>
          </cell>
          <cell r="C584">
            <v>111</v>
          </cell>
          <cell r="D584">
            <v>105.5</v>
          </cell>
        </row>
        <row r="585">
          <cell r="A585" t="str">
            <v>POWX321A</v>
          </cell>
          <cell r="B585" t="str">
            <v>BOLSA DE POLVO 3PCS POWX321</v>
          </cell>
          <cell r="C585">
            <v>15.4</v>
          </cell>
          <cell r="D585">
            <v>15.4</v>
          </cell>
        </row>
        <row r="586">
          <cell r="A586" t="str">
            <v>POWX322</v>
          </cell>
          <cell r="B586" t="str">
            <v>ASPIRADOR HÚMEDO/SECO 1000W - 15L</v>
          </cell>
          <cell r="C586">
            <v>94.300000000000011</v>
          </cell>
          <cell r="D586">
            <v>89.600000000000009</v>
          </cell>
        </row>
        <row r="587">
          <cell r="A587" t="str">
            <v>POWX322A</v>
          </cell>
          <cell r="B587" t="str">
            <v>BOLSA DE POLVO 5PCS POWX322</v>
          </cell>
          <cell r="C587">
            <v>14</v>
          </cell>
          <cell r="D587">
            <v>14</v>
          </cell>
        </row>
        <row r="588">
          <cell r="A588" t="str">
            <v>POWX3230</v>
          </cell>
          <cell r="B588" t="str">
            <v>ASPIRADOR HÚMEDO/SECO 1200W 20L</v>
          </cell>
          <cell r="C588">
            <v>133</v>
          </cell>
          <cell r="D588">
            <v>120</v>
          </cell>
        </row>
        <row r="589">
          <cell r="A589" t="str">
            <v>POWX3230A</v>
          </cell>
          <cell r="B589" t="str">
            <v>BOLSA DE POLVO 3PCS POWX3230</v>
          </cell>
          <cell r="C589">
            <v>15.3</v>
          </cell>
          <cell r="D589">
            <v>15.3</v>
          </cell>
        </row>
        <row r="590">
          <cell r="A590" t="str">
            <v>POWX323A</v>
          </cell>
          <cell r="B590" t="str">
            <v>BOLSA DE POLVO 3PCS POWX323/ POWX325</v>
          </cell>
          <cell r="C590">
            <v>17.7</v>
          </cell>
          <cell r="D590">
            <v>17.7</v>
          </cell>
        </row>
        <row r="591">
          <cell r="A591" t="str">
            <v>POWX3240</v>
          </cell>
          <cell r="B591" t="str">
            <v>ASPIRADOR HÚMEDO/SECO 1200W - 30L</v>
          </cell>
          <cell r="C591">
            <v>166</v>
          </cell>
          <cell r="D591">
            <v>149.5</v>
          </cell>
        </row>
        <row r="592">
          <cell r="A592" t="str">
            <v>POWX3240A</v>
          </cell>
          <cell r="B592" t="str">
            <v>BOLSA DE POLVO 3PCS POWX3240</v>
          </cell>
          <cell r="C592">
            <v>19.5</v>
          </cell>
          <cell r="D592">
            <v>19.5</v>
          </cell>
        </row>
        <row r="593">
          <cell r="A593" t="str">
            <v>POWX324A</v>
          </cell>
          <cell r="B593" t="str">
            <v>BOLSA DE POLVO 3PCS POWX324</v>
          </cell>
          <cell r="C593">
            <v>9.7000000000000011</v>
          </cell>
          <cell r="D593">
            <v>9.2000000000000011</v>
          </cell>
        </row>
        <row r="594">
          <cell r="A594" t="str">
            <v>POWX325</v>
          </cell>
          <cell r="B594" t="str">
            <v>ASPIRADOR HÚMEDO/SECO 2X1200W</v>
          </cell>
          <cell r="C594">
            <v>553.5</v>
          </cell>
          <cell r="D594">
            <v>553.5</v>
          </cell>
        </row>
        <row r="595">
          <cell r="A595" t="str">
            <v>POWX326</v>
          </cell>
          <cell r="B595" t="str">
            <v>LIMPIADOR DE ALFOMBRAS 1600W</v>
          </cell>
          <cell r="D595">
            <v>185</v>
          </cell>
        </row>
        <row r="596">
          <cell r="A596" t="str">
            <v>POWX326A</v>
          </cell>
          <cell r="B596" t="str">
            <v>BOLSA PARA EL POLVO 480MM X 240MM - 3PCS</v>
          </cell>
          <cell r="D596">
            <v>12</v>
          </cell>
        </row>
        <row r="597">
          <cell r="A597" t="str">
            <v>POWX330</v>
          </cell>
          <cell r="B597" t="str">
            <v>ADAPTADOR DE ASPIRACIÓN DE POLVO</v>
          </cell>
          <cell r="C597">
            <v>9</v>
          </cell>
          <cell r="D597">
            <v>9</v>
          </cell>
        </row>
        <row r="598">
          <cell r="A598" t="str">
            <v>POWX3400</v>
          </cell>
          <cell r="B598" t="str">
            <v>VAPORIZADOR DE PAPEL PINTADO 2300W</v>
          </cell>
          <cell r="C598">
            <v>78.300000000000011</v>
          </cell>
          <cell r="D598">
            <v>78.300000000000011</v>
          </cell>
        </row>
        <row r="599">
          <cell r="A599" t="str">
            <v>POWX3410</v>
          </cell>
          <cell r="B599" t="str">
            <v>VAPORIZADOR DE PAPEL PINTADO 2000W</v>
          </cell>
          <cell r="D599">
            <v>72</v>
          </cell>
        </row>
        <row r="600">
          <cell r="A600" t="str">
            <v>POWX351</v>
          </cell>
          <cell r="B600" t="str">
            <v>PISTOLA DE PINTURA 130W</v>
          </cell>
          <cell r="C600">
            <v>60.1</v>
          </cell>
          <cell r="D600">
            <v>57.1</v>
          </cell>
        </row>
        <row r="601">
          <cell r="A601" t="str">
            <v>POWX354</v>
          </cell>
          <cell r="B601" t="str">
            <v>PISTOLA PULVERIZADORA HPLV 500W</v>
          </cell>
          <cell r="C601">
            <v>97.600000000000009</v>
          </cell>
          <cell r="D601">
            <v>92.7</v>
          </cell>
        </row>
        <row r="602">
          <cell r="A602" t="str">
            <v>POWX410</v>
          </cell>
          <cell r="B602" t="str">
            <v>ARRANCADOR 4-EN-1</v>
          </cell>
          <cell r="C602">
            <v>118.5</v>
          </cell>
          <cell r="D602">
            <v>118.5</v>
          </cell>
        </row>
        <row r="603">
          <cell r="A603" t="str">
            <v>POWX4201</v>
          </cell>
          <cell r="B603" t="str">
            <v>CARGADOR INTELIGENTE 35W/2A/60AH</v>
          </cell>
          <cell r="C603">
            <v>39.6</v>
          </cell>
          <cell r="D603">
            <v>39.6</v>
          </cell>
        </row>
        <row r="604">
          <cell r="A604" t="str">
            <v>POWX4203</v>
          </cell>
          <cell r="B604" t="str">
            <v>CARGADOR INTELIGENTE 70W/4A/120AH</v>
          </cell>
          <cell r="C604">
            <v>50.900000000000006</v>
          </cell>
          <cell r="D604">
            <v>50.900000000000006</v>
          </cell>
        </row>
        <row r="605">
          <cell r="A605" t="str">
            <v>POWX4207</v>
          </cell>
          <cell r="B605" t="str">
            <v>CARGADOR INTELIGENTE 160W/10A/200AH</v>
          </cell>
          <cell r="C605">
            <v>84.800000000000011</v>
          </cell>
          <cell r="D605">
            <v>84.800000000000011</v>
          </cell>
        </row>
        <row r="606">
          <cell r="A606" t="str">
            <v>POWX4251</v>
          </cell>
          <cell r="B606" t="str">
            <v>ARRANCADOR DE COCHE 3-IN-1 500A/7500MAH/12V</v>
          </cell>
          <cell r="C606">
            <v>124</v>
          </cell>
          <cell r="D606">
            <v>124</v>
          </cell>
        </row>
        <row r="607">
          <cell r="A607" t="str">
            <v>POWX4255</v>
          </cell>
          <cell r="B607" t="str">
            <v>ARRANCADOR DE COCHE 3-IN-1 700A/12000MAH/12V</v>
          </cell>
          <cell r="C607">
            <v>150.5</v>
          </cell>
          <cell r="D607">
            <v>150.5</v>
          </cell>
        </row>
        <row r="608">
          <cell r="A608" t="str">
            <v>POWX4258</v>
          </cell>
          <cell r="B608" t="str">
            <v>ARRANCADOR DE COCHE 3-IN-1 1200A/16000MAH/12V</v>
          </cell>
          <cell r="C608">
            <v>204.5</v>
          </cell>
          <cell r="D608">
            <v>204.5</v>
          </cell>
        </row>
        <row r="609">
          <cell r="A609" t="str">
            <v>POWX480</v>
          </cell>
          <cell r="B609" t="str">
            <v>SOLDADOR ARCO ELECTRÓNICO 160A ACCESORIOS</v>
          </cell>
          <cell r="C609">
            <v>255</v>
          </cell>
          <cell r="D609">
            <v>242.5</v>
          </cell>
        </row>
        <row r="610">
          <cell r="A610" t="str">
            <v>POWX5100</v>
          </cell>
          <cell r="B610" t="str">
            <v>GENERADOR 2200W</v>
          </cell>
          <cell r="C610">
            <v>600</v>
          </cell>
          <cell r="D610">
            <v>570</v>
          </cell>
        </row>
        <row r="611">
          <cell r="A611" t="str">
            <v>POWX5130</v>
          </cell>
          <cell r="B611" t="str">
            <v>GENERADOR 3000W</v>
          </cell>
          <cell r="C611">
            <v>680</v>
          </cell>
          <cell r="D611">
            <v>646</v>
          </cell>
        </row>
        <row r="612">
          <cell r="A612" t="str">
            <v>POWX5160</v>
          </cell>
          <cell r="B612" t="str">
            <v>GENERADOR 5500W</v>
          </cell>
          <cell r="C612">
            <v>1200</v>
          </cell>
          <cell r="D612">
            <v>1140</v>
          </cell>
        </row>
        <row r="613">
          <cell r="A613" t="str">
            <v>POWX53300T</v>
          </cell>
          <cell r="B613" t="str">
            <v>BASE PARA INGLETADORA</v>
          </cell>
          <cell r="C613">
            <v>143.5</v>
          </cell>
          <cell r="D613">
            <v>136.5</v>
          </cell>
        </row>
        <row r="614">
          <cell r="A614" t="str">
            <v>POWX720</v>
          </cell>
          <cell r="B614" t="str">
            <v>NIVEL LASER AUTONIVELABLE</v>
          </cell>
          <cell r="C614">
            <v>122</v>
          </cell>
          <cell r="D614">
            <v>122</v>
          </cell>
        </row>
        <row r="615">
          <cell r="A615" t="str">
            <v>POWX900</v>
          </cell>
          <cell r="B615" t="str">
            <v>POLIPASTO 500W 100/200KG</v>
          </cell>
          <cell r="C615">
            <v>191</v>
          </cell>
          <cell r="D615">
            <v>191</v>
          </cell>
        </row>
        <row r="616">
          <cell r="A616" t="str">
            <v>POWX901</v>
          </cell>
          <cell r="B616" t="str">
            <v>POLIPASTO ELÉCTRICO 200/400 KG 980W</v>
          </cell>
          <cell r="C616">
            <v>253</v>
          </cell>
          <cell r="D616">
            <v>253</v>
          </cell>
        </row>
        <row r="617">
          <cell r="A617" t="str">
            <v>POWX902</v>
          </cell>
          <cell r="B617" t="str">
            <v>POLIPASTO 1050W 300/600KG</v>
          </cell>
          <cell r="C617">
            <v>278.5</v>
          </cell>
          <cell r="D617">
            <v>278.5</v>
          </cell>
        </row>
        <row r="618">
          <cell r="A618" t="str">
            <v>POWX903</v>
          </cell>
          <cell r="B618" t="str">
            <v>POLIPASTO 1300W 400/800KG</v>
          </cell>
          <cell r="C618">
            <v>339</v>
          </cell>
          <cell r="D618">
            <v>339</v>
          </cell>
        </row>
        <row r="619">
          <cell r="A619" t="str">
            <v>POWX910</v>
          </cell>
          <cell r="B619" t="str">
            <v>SOPORTE PARA POLIPASTOS   750MM / 1.200MM</v>
          </cell>
          <cell r="C619">
            <v>77.800000000000011</v>
          </cell>
          <cell r="D619">
            <v>77.800000000000011</v>
          </cell>
        </row>
        <row r="620">
          <cell r="A620" t="str">
            <v>POWXAGS1</v>
          </cell>
          <cell r="B620" t="str">
            <v xml:space="preserve">AMOLADORA ANGULAR 900W 115MM + CORTE DE DIAMANTES </v>
          </cell>
          <cell r="C620" t="str">
            <v>Consultar precios</v>
          </cell>
          <cell r="D620" t="str">
            <v>Consultar precios</v>
          </cell>
        </row>
        <row r="621">
          <cell r="A621" t="str">
            <v>POWXAGS2</v>
          </cell>
          <cell r="B621" t="str">
            <v>AMOLADORA ANGULAR 1200W 125MM + CORTE DE DIAMANTES</v>
          </cell>
          <cell r="C621" t="str">
            <v>Consultar precios</v>
          </cell>
          <cell r="D621" t="str">
            <v>Consultar precios</v>
          </cell>
        </row>
        <row r="622">
          <cell r="A622" t="str">
            <v>POWXAGS3</v>
          </cell>
          <cell r="B622" t="str">
            <v>AMOLADORA ANGULAR 2500W 230MM + CORTE DE DIAMANTES</v>
          </cell>
          <cell r="C622" t="str">
            <v>Consultar precios</v>
          </cell>
          <cell r="D622" t="str">
            <v>Consultar precios</v>
          </cell>
        </row>
        <row r="623">
          <cell r="A623" t="str">
            <v>POWXB10060</v>
          </cell>
          <cell r="B623" t="str">
            <v>TALADRO PERCUTOR 20V SIN ESCOBILLAS</v>
          </cell>
          <cell r="C623">
            <v>155.5</v>
          </cell>
          <cell r="D623">
            <v>155.5</v>
          </cell>
        </row>
        <row r="624">
          <cell r="A624" t="str">
            <v>POWXB10070</v>
          </cell>
          <cell r="B624" t="str">
            <v>TALADRO PERCUTOR + 2 BATERÍAS 1.5AH + 362 ACCESORIOS.  SIN ESCOBILLAS</v>
          </cell>
          <cell r="C624">
            <v>195</v>
          </cell>
          <cell r="D624">
            <v>195</v>
          </cell>
        </row>
        <row r="625">
          <cell r="A625" t="str">
            <v>POWXB20030</v>
          </cell>
          <cell r="B625" t="str">
            <v>AMOLADORA ANGULAR 115MM + 2 BATERÍAS  4.0AH + 8 ACCESORIOS. SIN ESCOBILLAS</v>
          </cell>
          <cell r="C625">
            <v>218</v>
          </cell>
          <cell r="D625">
            <v>218</v>
          </cell>
        </row>
        <row r="626">
          <cell r="A626" t="str">
            <v>POWXB20050</v>
          </cell>
          <cell r="B626" t="str">
            <v>AMOLADORA ANGULAR 20V 125MM + BATERÍA 4.0AH. SIN ESCOBILLAS</v>
          </cell>
          <cell r="C626">
            <v>180.5</v>
          </cell>
          <cell r="D626">
            <v>180.5</v>
          </cell>
        </row>
        <row r="627">
          <cell r="A627" t="str">
            <v>POWXB30020</v>
          </cell>
          <cell r="B627" t="str">
            <v>ATORNILLADOR DE IMPACTO 20V SIN ESCOBILLAS</v>
          </cell>
          <cell r="C627">
            <v>147.5</v>
          </cell>
          <cell r="D627">
            <v>147.5</v>
          </cell>
        </row>
        <row r="628">
          <cell r="A628" t="str">
            <v>POWXB30050</v>
          </cell>
          <cell r="B628" t="str">
            <v>LLAVE DE IMPACTO 20V SIN ESCOBILLAS</v>
          </cell>
          <cell r="C628">
            <v>147.5</v>
          </cell>
          <cell r="D628">
            <v>147.5</v>
          </cell>
        </row>
        <row r="629">
          <cell r="A629" t="str">
            <v>POWXB40020</v>
          </cell>
          <cell r="B629" t="str">
            <v>MULTIHERRAMIENTA OSCILANTE 20V SIN ESCOBILLAS</v>
          </cell>
          <cell r="C629">
            <v>156.5</v>
          </cell>
          <cell r="D629">
            <v>156.5</v>
          </cell>
        </row>
        <row r="630">
          <cell r="A630" t="str">
            <v>POWXB50020</v>
          </cell>
          <cell r="B630" t="str">
            <v>CALADORA 20V SIN ESCOBILLAS</v>
          </cell>
          <cell r="C630">
            <v>188</v>
          </cell>
          <cell r="D630">
            <v>188</v>
          </cell>
        </row>
        <row r="631">
          <cell r="A631" t="str">
            <v>POWXB90030</v>
          </cell>
          <cell r="B631" t="str">
            <v>BATERÍA 20V 2.0AH</v>
          </cell>
          <cell r="C631">
            <v>43.7</v>
          </cell>
          <cell r="D631">
            <v>43.7</v>
          </cell>
        </row>
        <row r="632">
          <cell r="A632" t="str">
            <v>POWXB90050</v>
          </cell>
          <cell r="B632" t="str">
            <v>BATERÍA 20V 4AH</v>
          </cell>
          <cell r="C632">
            <v>76.600000000000009</v>
          </cell>
          <cell r="D632">
            <v>76.600000000000009</v>
          </cell>
        </row>
        <row r="633">
          <cell r="A633" t="str">
            <v>POWXB90080</v>
          </cell>
          <cell r="B633" t="str">
            <v>CARGADOR 20V</v>
          </cell>
          <cell r="C633">
            <v>20.8</v>
          </cell>
          <cell r="D633">
            <v>20.8</v>
          </cell>
        </row>
        <row r="634">
          <cell r="A634" t="str">
            <v>POWXBBOX10</v>
          </cell>
          <cell r="B634" t="str">
            <v>SET TALADRO 20V+ MULTIHERRAMIENTA SIN ESCOBILLAS</v>
          </cell>
          <cell r="C634">
            <v>195</v>
          </cell>
          <cell r="D634">
            <v>195</v>
          </cell>
        </row>
        <row r="635">
          <cell r="A635" t="str">
            <v>POWXG1009</v>
          </cell>
          <cell r="B635" t="str">
            <v>MOTOSIERRA 2400W 400mm</v>
          </cell>
          <cell r="C635">
            <v>164</v>
          </cell>
          <cell r="D635">
            <v>164</v>
          </cell>
        </row>
        <row r="636">
          <cell r="A636" t="str">
            <v>POWXG10211</v>
          </cell>
          <cell r="B636" t="str">
            <v>MOTOSIERRA 37.2cc 400mm</v>
          </cell>
          <cell r="C636">
            <v>257</v>
          </cell>
          <cell r="D636">
            <v>257</v>
          </cell>
        </row>
        <row r="637">
          <cell r="A637" t="str">
            <v>POWXG10231</v>
          </cell>
          <cell r="B637" t="str">
            <v>MOTOSIERRA 50cc 500mm</v>
          </cell>
          <cell r="C637">
            <v>289</v>
          </cell>
          <cell r="D637">
            <v>289</v>
          </cell>
        </row>
        <row r="638">
          <cell r="A638" t="str">
            <v>POWXG1032</v>
          </cell>
          <cell r="B638" t="str">
            <v>MOTOSIERRA MULTIFUNCIONAL 900W</v>
          </cell>
          <cell r="C638">
            <v>189</v>
          </cell>
          <cell r="D638">
            <v>189</v>
          </cell>
        </row>
        <row r="639">
          <cell r="A639" t="str">
            <v>POWXG1045</v>
          </cell>
          <cell r="B639" t="str">
            <v>MINI MOTOSIERRA 12V 4" 2 BAT. 2.0AH</v>
          </cell>
          <cell r="C639">
            <v>145</v>
          </cell>
          <cell r="D639">
            <v>145</v>
          </cell>
        </row>
        <row r="640">
          <cell r="A640" t="str">
            <v>POWXG1066</v>
          </cell>
          <cell r="B640" t="str">
            <v>AFILADOR DE CADENAS 180W</v>
          </cell>
          <cell r="C640">
            <v>74</v>
          </cell>
          <cell r="D640">
            <v>74</v>
          </cell>
        </row>
        <row r="641">
          <cell r="A641" t="str">
            <v>POWXG2007</v>
          </cell>
          <cell r="B641" t="str">
            <v>CORTASETOS 550W 525mm</v>
          </cell>
          <cell r="C641">
            <v>99</v>
          </cell>
          <cell r="D641">
            <v>99</v>
          </cell>
        </row>
        <row r="642">
          <cell r="A642" t="str">
            <v>POWXG20080</v>
          </cell>
          <cell r="B642" t="str">
            <v>CORTASETOS 600W 610mm</v>
          </cell>
          <cell r="C642">
            <v>119</v>
          </cell>
          <cell r="D642">
            <v>119</v>
          </cell>
        </row>
        <row r="643">
          <cell r="A643" t="str">
            <v>POWXG20090</v>
          </cell>
          <cell r="B643" t="str">
            <v>CORTASETOS 750W 690mm</v>
          </cell>
          <cell r="C643">
            <v>149</v>
          </cell>
          <cell r="D643">
            <v>149</v>
          </cell>
        </row>
        <row r="644">
          <cell r="A644" t="str">
            <v>POWXG2018</v>
          </cell>
          <cell r="B644" t="str">
            <v>RECORTASETOS 25,4CC 600MM</v>
          </cell>
          <cell r="C644">
            <v>269</v>
          </cell>
          <cell r="D644">
            <v>269</v>
          </cell>
        </row>
        <row r="645">
          <cell r="A645" t="str">
            <v>POWXG2033</v>
          </cell>
          <cell r="B645" t="str">
            <v>CORTABORDES/CORTASETOS 7.2V</v>
          </cell>
          <cell r="C645">
            <v>52.3</v>
          </cell>
          <cell r="D645">
            <v>52.3</v>
          </cell>
        </row>
        <row r="646">
          <cell r="A646" t="str">
            <v>POWXG2043</v>
          </cell>
          <cell r="B646" t="str">
            <v>CORTASETOS 750W  TELESCÓPICO</v>
          </cell>
          <cell r="C646">
            <v>185</v>
          </cell>
          <cell r="D646">
            <v>185</v>
          </cell>
        </row>
        <row r="647">
          <cell r="A647" t="str">
            <v>POWXG30030</v>
          </cell>
          <cell r="B647" t="str">
            <v>CORTABORDES 400W Ø270mm</v>
          </cell>
          <cell r="C647">
            <v>82.6</v>
          </cell>
          <cell r="D647">
            <v>82.6</v>
          </cell>
        </row>
        <row r="648">
          <cell r="A648" t="str">
            <v>POWXG30033</v>
          </cell>
          <cell r="B648" t="str">
            <v>CORTABORDES 500W Ø320mm</v>
          </cell>
          <cell r="C648">
            <v>95</v>
          </cell>
          <cell r="D648">
            <v>95</v>
          </cell>
        </row>
        <row r="649">
          <cell r="A649" t="str">
            <v>POWXG30035</v>
          </cell>
          <cell r="B649" t="str">
            <v>CORTABORDES 600W Ø350mm</v>
          </cell>
          <cell r="C649">
            <v>114</v>
          </cell>
          <cell r="D649">
            <v>114</v>
          </cell>
        </row>
        <row r="650">
          <cell r="A650" t="str">
            <v>POWXG3020</v>
          </cell>
          <cell r="B650" t="str">
            <v>MULTIHERRAMIENTA JARDÍN 1000W</v>
          </cell>
          <cell r="C650">
            <v>329</v>
          </cell>
          <cell r="D650">
            <v>329</v>
          </cell>
        </row>
        <row r="651">
          <cell r="A651" t="str">
            <v>POWXG3026</v>
          </cell>
          <cell r="B651" t="str">
            <v>CORTABORDES COMBI 4-EN-1 42.7CC</v>
          </cell>
          <cell r="C651">
            <v>404</v>
          </cell>
          <cell r="D651">
            <v>404</v>
          </cell>
        </row>
        <row r="652">
          <cell r="A652" t="str">
            <v>POWXG30405</v>
          </cell>
          <cell r="B652" t="str">
            <v>DESBROZADORA ELÉCTRICA 1000W</v>
          </cell>
          <cell r="C652">
            <v>166</v>
          </cell>
          <cell r="D652">
            <v>166</v>
          </cell>
        </row>
        <row r="653">
          <cell r="A653" t="str">
            <v>POWXG30410</v>
          </cell>
          <cell r="B653" t="str">
            <v>DESBROZADORA 32,5cc</v>
          </cell>
          <cell r="C653">
            <v>245</v>
          </cell>
          <cell r="D653">
            <v>245</v>
          </cell>
        </row>
        <row r="654">
          <cell r="A654" t="str">
            <v>POWXG30412</v>
          </cell>
          <cell r="B654" t="str">
            <v>DESBROZADORA 52cc</v>
          </cell>
          <cell r="C654">
            <v>261</v>
          </cell>
          <cell r="D654">
            <v>261</v>
          </cell>
        </row>
        <row r="655">
          <cell r="A655" t="str">
            <v>POWXG4038</v>
          </cell>
          <cell r="B655" t="str">
            <v>ASPIRADOR/SOPLADOR DE HOJAS 3300W</v>
          </cell>
          <cell r="C655">
            <v>96</v>
          </cell>
          <cell r="D655">
            <v>96</v>
          </cell>
        </row>
        <row r="656">
          <cell r="A656" t="str">
            <v>POWXG50200</v>
          </cell>
          <cell r="B656" t="str">
            <v>DESBROZADORA 31cc 4 Tiempos</v>
          </cell>
          <cell r="C656">
            <v>269</v>
          </cell>
          <cell r="D656">
            <v>269</v>
          </cell>
        </row>
        <row r="657">
          <cell r="A657" t="str">
            <v>POWXG50300</v>
          </cell>
          <cell r="B657" t="str">
            <v>CORTASETOS 26,5cc 4 Tiempos</v>
          </cell>
          <cell r="C657">
            <v>289</v>
          </cell>
          <cell r="D657">
            <v>289</v>
          </cell>
        </row>
        <row r="658">
          <cell r="A658" t="str">
            <v>POWXG50400</v>
          </cell>
          <cell r="B658" t="str">
            <v>SOPLADOR HOJAS 26cc 4 Tiempos</v>
          </cell>
          <cell r="C658">
            <v>226</v>
          </cell>
          <cell r="D658">
            <v>226</v>
          </cell>
        </row>
        <row r="659">
          <cell r="A659" t="str">
            <v>POWXG50551</v>
          </cell>
          <cell r="B659" t="str">
            <v>AHOYADOR 52 CC</v>
          </cell>
          <cell r="C659">
            <v>479</v>
          </cell>
          <cell r="D659">
            <v>479</v>
          </cell>
        </row>
        <row r="660">
          <cell r="A660" t="str">
            <v>POWXG60240</v>
          </cell>
          <cell r="B660" t="str">
            <v>CORTACÉSPED 140cc 460mm</v>
          </cell>
          <cell r="C660">
            <v>565</v>
          </cell>
          <cell r="D660">
            <v>565</v>
          </cell>
        </row>
        <row r="661">
          <cell r="A661" t="str">
            <v>POWXG60240X</v>
          </cell>
          <cell r="B661" t="str">
            <v>CORTACÉSPED 145CC 460MM</v>
          </cell>
          <cell r="C661">
            <v>569</v>
          </cell>
          <cell r="D661">
            <v>569</v>
          </cell>
        </row>
        <row r="662">
          <cell r="A662" t="str">
            <v>POWXG60245</v>
          </cell>
          <cell r="B662" t="str">
            <v>CORTACÉSPED 173cc 510mm</v>
          </cell>
          <cell r="C662">
            <v>639</v>
          </cell>
          <cell r="D662">
            <v>639</v>
          </cell>
        </row>
        <row r="663">
          <cell r="A663" t="str">
            <v>POWXG60245X</v>
          </cell>
          <cell r="B663" t="str">
            <v>CORTACÉSPED 170CC 510MM</v>
          </cell>
          <cell r="C663">
            <v>629</v>
          </cell>
          <cell r="D663">
            <v>629</v>
          </cell>
        </row>
        <row r="664">
          <cell r="A664" t="str">
            <v>POWXG60250</v>
          </cell>
          <cell r="B664" t="str">
            <v>CORTACÉSPED 196cc 530mm</v>
          </cell>
          <cell r="C664">
            <v>699</v>
          </cell>
          <cell r="D664">
            <v>699</v>
          </cell>
        </row>
        <row r="665">
          <cell r="A665" t="str">
            <v>POWXG60250X</v>
          </cell>
          <cell r="B665" t="str">
            <v>CORTACÉSPED 196CC 530MM</v>
          </cell>
          <cell r="C665">
            <v>689</v>
          </cell>
          <cell r="D665">
            <v>689</v>
          </cell>
        </row>
        <row r="666">
          <cell r="A666" t="str">
            <v>POWXG6212T</v>
          </cell>
          <cell r="B666" t="str">
            <v>CORTACÉSPED 1300W 320MM + CORTABORDES 250W</v>
          </cell>
          <cell r="C666">
            <v>141</v>
          </cell>
          <cell r="D666">
            <v>141</v>
          </cell>
        </row>
        <row r="667">
          <cell r="A667" t="str">
            <v>POWXG6251</v>
          </cell>
          <cell r="B667" t="str">
            <v>CORTACÉSPED 1600W 380mm</v>
          </cell>
          <cell r="C667">
            <v>224</v>
          </cell>
          <cell r="D667">
            <v>224</v>
          </cell>
        </row>
        <row r="668">
          <cell r="A668" t="str">
            <v>POWXG6281</v>
          </cell>
          <cell r="B668" t="str">
            <v>CORTACÉSPED 2000W 420mm</v>
          </cell>
          <cell r="C668">
            <v>279</v>
          </cell>
          <cell r="D668">
            <v>279</v>
          </cell>
        </row>
        <row r="669">
          <cell r="A669" t="str">
            <v>POWXG6462</v>
          </cell>
          <cell r="B669" t="str">
            <v>TRITURADORA JARDÍN SILENCIOSA 2800W</v>
          </cell>
          <cell r="C669">
            <v>407</v>
          </cell>
          <cell r="D669">
            <v>407</v>
          </cell>
        </row>
        <row r="670">
          <cell r="A670" t="str">
            <v>POWXG6601</v>
          </cell>
          <cell r="B670" t="str">
            <v>QUEMADOR DE MALEZAS 2000W</v>
          </cell>
          <cell r="C670">
            <v>54</v>
          </cell>
          <cell r="D670">
            <v>54</v>
          </cell>
        </row>
        <row r="671">
          <cell r="A671" t="str">
            <v>POWXG6611</v>
          </cell>
          <cell r="B671" t="str">
            <v>QUEMADOR DE MALEZAS 2000W</v>
          </cell>
          <cell r="C671">
            <v>48</v>
          </cell>
          <cell r="D671">
            <v>48</v>
          </cell>
        </row>
        <row r="672">
          <cell r="A672" t="str">
            <v>POWXG6650</v>
          </cell>
          <cell r="B672" t="str">
            <v>CEPILLO MALAS HIERBAS 110MM 400W</v>
          </cell>
          <cell r="C672">
            <v>92</v>
          </cell>
          <cell r="D672">
            <v>92</v>
          </cell>
        </row>
        <row r="673">
          <cell r="A673" t="str">
            <v>POWXG72010</v>
          </cell>
          <cell r="B673" t="str">
            <v>MOTOCULTOR 1500W</v>
          </cell>
          <cell r="C673">
            <v>253</v>
          </cell>
          <cell r="D673">
            <v>253</v>
          </cell>
        </row>
        <row r="674">
          <cell r="A674" t="str">
            <v>POWXG72040</v>
          </cell>
          <cell r="B674" t="str">
            <v>MOTOCULTOR 144.3CC</v>
          </cell>
          <cell r="C674">
            <v>521</v>
          </cell>
          <cell r="D674">
            <v>521</v>
          </cell>
        </row>
        <row r="675">
          <cell r="A675" t="str">
            <v>POWXG7214</v>
          </cell>
          <cell r="B675" t="str">
            <v xml:space="preserve">MOTOCULTOR 173cc </v>
          </cell>
          <cell r="C675">
            <v>799</v>
          </cell>
          <cell r="D675">
            <v>799</v>
          </cell>
        </row>
        <row r="676">
          <cell r="A676" t="str">
            <v>POWXG7217</v>
          </cell>
          <cell r="B676" t="str">
            <v>MOTOCULTOR 208cc + ARADO</v>
          </cell>
          <cell r="C676">
            <v>889</v>
          </cell>
          <cell r="D676">
            <v>889</v>
          </cell>
        </row>
        <row r="677">
          <cell r="A677" t="str">
            <v>POWXG7513</v>
          </cell>
          <cell r="B677" t="str">
            <v>ESCARIFICADOR / AIREADOR 1400W</v>
          </cell>
          <cell r="C677">
            <v>179</v>
          </cell>
          <cell r="D677">
            <v>179</v>
          </cell>
        </row>
        <row r="678">
          <cell r="A678" t="str">
            <v>POWXG7516</v>
          </cell>
          <cell r="B678" t="str">
            <v>ESCARIFICADOR 1800W CON TRACCIÓN.</v>
          </cell>
          <cell r="C678">
            <v>271</v>
          </cell>
          <cell r="D678">
            <v>271</v>
          </cell>
        </row>
        <row r="679">
          <cell r="A679" t="str">
            <v>POWXG9009</v>
          </cell>
          <cell r="B679" t="str">
            <v>HIDROLIMPIADORA 208cc 225 bar máx.</v>
          </cell>
          <cell r="C679">
            <v>510</v>
          </cell>
          <cell r="D679">
            <v>510</v>
          </cell>
        </row>
        <row r="680">
          <cell r="A680" t="str">
            <v>POWXG90091</v>
          </cell>
          <cell r="B680" t="str">
            <v>KIT DE DRENAJE DE 15mm</v>
          </cell>
          <cell r="C680">
            <v>55</v>
          </cell>
          <cell r="D680">
            <v>55</v>
          </cell>
        </row>
        <row r="681">
          <cell r="A681" t="str">
            <v>POWXG90400</v>
          </cell>
          <cell r="B681" t="str">
            <v>HIDROLIMPIADORA 1200W 100 bar máx.</v>
          </cell>
          <cell r="C681">
            <v>135</v>
          </cell>
          <cell r="D681">
            <v>135</v>
          </cell>
        </row>
        <row r="682">
          <cell r="A682" t="str">
            <v>POWXG90405</v>
          </cell>
          <cell r="B682" t="str">
            <v>HIDROLIMPIADORA 1400W 110 bar máx.</v>
          </cell>
          <cell r="C682">
            <v>160</v>
          </cell>
          <cell r="D682">
            <v>160</v>
          </cell>
        </row>
        <row r="683">
          <cell r="A683" t="str">
            <v>POWXG90408</v>
          </cell>
          <cell r="B683" t="str">
            <v>HIDROLIMPIADORA 1800W 140 bar máx.</v>
          </cell>
          <cell r="C683">
            <v>190</v>
          </cell>
          <cell r="D683">
            <v>190</v>
          </cell>
        </row>
        <row r="684">
          <cell r="A684" t="str">
            <v>POWXG90410</v>
          </cell>
          <cell r="B684" t="str">
            <v>HIDROLIMPIADORA 1800W 140 bar máx.</v>
          </cell>
          <cell r="C684">
            <v>245</v>
          </cell>
          <cell r="D684">
            <v>245</v>
          </cell>
        </row>
        <row r="685">
          <cell r="A685" t="str">
            <v>POWXG90416</v>
          </cell>
          <cell r="B685" t="str">
            <v>HIDROLIMPIADORA 2000W 160 bar máx.</v>
          </cell>
          <cell r="C685">
            <v>310</v>
          </cell>
          <cell r="D685">
            <v>310</v>
          </cell>
        </row>
        <row r="686">
          <cell r="A686" t="str">
            <v>POWXG90420</v>
          </cell>
          <cell r="B686" t="str">
            <v>HIDROLIMPIADORA 2200W 170 bar máx.</v>
          </cell>
          <cell r="C686">
            <v>375</v>
          </cell>
          <cell r="D686">
            <v>375</v>
          </cell>
        </row>
        <row r="687">
          <cell r="A687" t="str">
            <v>POWXG90425</v>
          </cell>
          <cell r="B687" t="str">
            <v>HIDROLIMPIADORA 2500W 195 bar máx.</v>
          </cell>
          <cell r="C687">
            <v>470</v>
          </cell>
          <cell r="D687">
            <v>470</v>
          </cell>
        </row>
        <row r="688">
          <cell r="A688" t="str">
            <v>POWXG90430</v>
          </cell>
          <cell r="B688" t="str">
            <v>HIDROLIMPIADORA 3100W 190 bar máx.</v>
          </cell>
          <cell r="C688">
            <v>620</v>
          </cell>
          <cell r="D688">
            <v>620</v>
          </cell>
        </row>
        <row r="689">
          <cell r="A689" t="str">
            <v>POWXG90905</v>
          </cell>
          <cell r="B689" t="str">
            <v>BOTELLA PARA JABÓN</v>
          </cell>
          <cell r="C689">
            <v>10</v>
          </cell>
          <cell r="D689">
            <v>10</v>
          </cell>
        </row>
        <row r="690">
          <cell r="A690" t="str">
            <v>POWXG90910</v>
          </cell>
          <cell r="B690" t="str">
            <v>BOQUILLA AJUSTABLE</v>
          </cell>
          <cell r="C690">
            <v>7</v>
          </cell>
          <cell r="D690">
            <v>7</v>
          </cell>
        </row>
        <row r="691">
          <cell r="A691" t="str">
            <v>POWXG90911</v>
          </cell>
          <cell r="B691" t="str">
            <v>BOQUILLA GIRATORIA</v>
          </cell>
          <cell r="C691">
            <v>9.9</v>
          </cell>
          <cell r="D691">
            <v>9.9</v>
          </cell>
        </row>
        <row r="692">
          <cell r="A692" t="str">
            <v>POWXG90912</v>
          </cell>
          <cell r="B692" t="str">
            <v>BOQUILLA DE ÁNGULO</v>
          </cell>
          <cell r="C692">
            <v>9.9</v>
          </cell>
          <cell r="D692">
            <v>9.9</v>
          </cell>
        </row>
        <row r="693">
          <cell r="A693" t="str">
            <v>POWXG90925</v>
          </cell>
          <cell r="B693" t="str">
            <v>CEPILLO LIMPIADOR</v>
          </cell>
          <cell r="C693">
            <v>16.899999999999999</v>
          </cell>
          <cell r="D693">
            <v>16.899999999999999</v>
          </cell>
        </row>
        <row r="694">
          <cell r="A694" t="str">
            <v>POWXG90930</v>
          </cell>
          <cell r="B694" t="str">
            <v>KIT DE DRENAJE DE 10M</v>
          </cell>
          <cell r="C694">
            <v>28</v>
          </cell>
          <cell r="D694">
            <v>28</v>
          </cell>
        </row>
        <row r="695">
          <cell r="A695" t="str">
            <v>POWXG90940</v>
          </cell>
          <cell r="B695" t="str">
            <v>ADAPTADOR PP PISTOLA/ UNIVERSAL  LANZA</v>
          </cell>
          <cell r="C695">
            <v>6.5</v>
          </cell>
          <cell r="D695">
            <v>6.5</v>
          </cell>
        </row>
        <row r="696">
          <cell r="A696" t="str">
            <v>POWXG90941</v>
          </cell>
          <cell r="B696" t="str">
            <v>ADAPTADOR UNIVERSAL  PISTOLA /PP LANZA + LANZA</v>
          </cell>
          <cell r="C696">
            <v>18</v>
          </cell>
          <cell r="D696">
            <v>18</v>
          </cell>
        </row>
        <row r="697">
          <cell r="A697" t="str">
            <v>POWXG90950</v>
          </cell>
          <cell r="B697" t="str">
            <v>KIT DE DRENAJE DE 10 M</v>
          </cell>
          <cell r="C697">
            <v>24</v>
          </cell>
          <cell r="D697">
            <v>24</v>
          </cell>
        </row>
        <row r="698">
          <cell r="A698" t="str">
            <v>POWXG90951</v>
          </cell>
          <cell r="B698" t="str">
            <v>KIT DE DRENAJE DE 15M</v>
          </cell>
          <cell r="C698">
            <v>38</v>
          </cell>
          <cell r="D698">
            <v>38</v>
          </cell>
        </row>
        <row r="699">
          <cell r="A699" t="str">
            <v>POWXG90960</v>
          </cell>
          <cell r="B699" t="str">
            <v>MANGUERA DE ALTA PRESIÓN 6M</v>
          </cell>
          <cell r="C699">
            <v>34.200000000000003</v>
          </cell>
          <cell r="D699">
            <v>34.200000000000003</v>
          </cell>
        </row>
        <row r="700">
          <cell r="A700" t="str">
            <v>POWXG90970</v>
          </cell>
          <cell r="B700" t="str">
            <v xml:space="preserve">ESCOBILLA FIJA PARA HIDROLIMPIADORA </v>
          </cell>
          <cell r="C700">
            <v>11</v>
          </cell>
          <cell r="D700">
            <v>11</v>
          </cell>
        </row>
        <row r="701">
          <cell r="A701" t="str">
            <v>POWXG90971</v>
          </cell>
          <cell r="B701" t="str">
            <v>ESCOBILLA ROTATIVA PARA HIDROLIMPIADORA ROTATIVA</v>
          </cell>
          <cell r="C701">
            <v>23</v>
          </cell>
          <cell r="D701">
            <v>23</v>
          </cell>
        </row>
        <row r="702">
          <cell r="A702" t="str">
            <v>POWXG90972</v>
          </cell>
          <cell r="B702" t="str">
            <v xml:space="preserve">LIMPIADOR GIRATORIO TERRAZAS </v>
          </cell>
          <cell r="C702">
            <v>32</v>
          </cell>
          <cell r="D702">
            <v>32</v>
          </cell>
        </row>
        <row r="703">
          <cell r="A703" t="str">
            <v>POWXG90980</v>
          </cell>
          <cell r="B703" t="str">
            <v>ADAPTADOR  PARA PISTOLA HIDROLIMPIADORA</v>
          </cell>
          <cell r="C703">
            <v>12</v>
          </cell>
          <cell r="D703">
            <v>12</v>
          </cell>
        </row>
        <row r="704">
          <cell r="A704" t="str">
            <v>POWXG9100</v>
          </cell>
          <cell r="B704" t="str">
            <v>HIDROLIMPIADORA 210CC 270 bar máx.</v>
          </cell>
          <cell r="C704">
            <v>730</v>
          </cell>
          <cell r="D704">
            <v>730</v>
          </cell>
        </row>
        <row r="705">
          <cell r="A705" t="str">
            <v>POWXG9502</v>
          </cell>
          <cell r="B705" t="str">
            <v>BOMBA SUMERGIBLE 350W AGUAS LIMPIAS</v>
          </cell>
          <cell r="C705">
            <v>73</v>
          </cell>
          <cell r="D705">
            <v>73</v>
          </cell>
        </row>
        <row r="706">
          <cell r="A706" t="str">
            <v>POWXG9504</v>
          </cell>
          <cell r="B706" t="str">
            <v>BOMBA SUMERGIBLE 250W AGUAS LIMPIAS</v>
          </cell>
          <cell r="C706">
            <v>72</v>
          </cell>
          <cell r="D706">
            <v>72</v>
          </cell>
        </row>
        <row r="707">
          <cell r="A707" t="str">
            <v>POWXG9507</v>
          </cell>
          <cell r="B707" t="str">
            <v>BOMBA SUMERGIBLE 550W AGUAS LIMPIAS</v>
          </cell>
          <cell r="C707">
            <v>79</v>
          </cell>
          <cell r="D707">
            <v>79</v>
          </cell>
        </row>
        <row r="708">
          <cell r="A708" t="str">
            <v>POWXG9513</v>
          </cell>
          <cell r="B708" t="str">
            <v>BOMBA SUMERGIBLE 550W AGUAS SUCIAS</v>
          </cell>
          <cell r="C708">
            <v>86</v>
          </cell>
          <cell r="D708">
            <v>77.400000000000006</v>
          </cell>
        </row>
        <row r="709">
          <cell r="A709" t="str">
            <v>POWXG9524</v>
          </cell>
          <cell r="B709" t="str">
            <v>BOMBA SUMERGIBLE 750W AGUAS SUCIAS</v>
          </cell>
          <cell r="C709">
            <v>119</v>
          </cell>
          <cell r="D709">
            <v>107</v>
          </cell>
        </row>
        <row r="710">
          <cell r="A710" t="str">
            <v>POWXG9535</v>
          </cell>
          <cell r="B710" t="str">
            <v>BOMBA SUMERGIBLE 900W AGUAS SUCIAS</v>
          </cell>
          <cell r="C710">
            <v>133</v>
          </cell>
          <cell r="D710">
            <v>133</v>
          </cell>
        </row>
        <row r="711">
          <cell r="A711" t="str">
            <v>POWXG9537</v>
          </cell>
          <cell r="B711" t="str">
            <v>BOMBA SUMERGIBLE 1100W AGUAS SUCIAS</v>
          </cell>
          <cell r="C711">
            <v>139</v>
          </cell>
          <cell r="D711">
            <v>139</v>
          </cell>
        </row>
        <row r="712">
          <cell r="A712" t="str">
            <v>POWXG9540</v>
          </cell>
          <cell r="B712" t="str">
            <v>BOMBA SUMERGIBLE MÚLTIPLES ETAPAS 750W</v>
          </cell>
          <cell r="C712">
            <v>99</v>
          </cell>
          <cell r="D712">
            <v>99</v>
          </cell>
        </row>
        <row r="713">
          <cell r="A713" t="str">
            <v>POWXG9554</v>
          </cell>
          <cell r="B713" t="str">
            <v>BOMBA DE JARDÍN 1000W ANILLO INOX AGUAS LIMPIAS</v>
          </cell>
          <cell r="C713">
            <v>152</v>
          </cell>
          <cell r="D713">
            <v>152</v>
          </cell>
        </row>
        <row r="714">
          <cell r="A714" t="str">
            <v>POWXG9561</v>
          </cell>
          <cell r="B714" t="str">
            <v>BOMBA DE JARDÍN 600W AGUAS LIMPIAS</v>
          </cell>
          <cell r="C714">
            <v>175</v>
          </cell>
          <cell r="D714">
            <v>175</v>
          </cell>
        </row>
        <row r="715">
          <cell r="A715" t="str">
            <v>POWXG9565</v>
          </cell>
          <cell r="B715" t="str">
            <v>BOMBA DE JARDÍN 1200W ANILLO INOX AGUAS LIMPIAS</v>
          </cell>
          <cell r="C715">
            <v>217</v>
          </cell>
          <cell r="D715">
            <v>217</v>
          </cell>
        </row>
        <row r="716">
          <cell r="A716" t="str">
            <v>POWXG9571</v>
          </cell>
          <cell r="B716" t="str">
            <v>BOMBA DE PRESIÓN 600W 19L AGUAS LIMPIAS</v>
          </cell>
          <cell r="C716">
            <v>244</v>
          </cell>
          <cell r="D716">
            <v>232</v>
          </cell>
        </row>
        <row r="717">
          <cell r="A717" t="str">
            <v>POWXG9573</v>
          </cell>
          <cell r="B717" t="str">
            <v>BOMBA DE PRESIÓN 1000W 19L ANILLO INOX AGUAS LIMPIAS</v>
          </cell>
          <cell r="C717">
            <v>267</v>
          </cell>
          <cell r="D717">
            <v>254</v>
          </cell>
        </row>
        <row r="718">
          <cell r="A718" t="str">
            <v>POWXG9576</v>
          </cell>
          <cell r="B718" t="str">
            <v>BOMBA DE PRESIÓN 1200W 19L INOX AGUAS LIMPIAS</v>
          </cell>
          <cell r="C718">
            <v>299</v>
          </cell>
          <cell r="D718">
            <v>284</v>
          </cell>
        </row>
        <row r="719">
          <cell r="A719" t="str">
            <v>POWXGSG2</v>
          </cell>
          <cell r="B719" t="str">
            <v>SACO JARDÍN 85L</v>
          </cell>
          <cell r="C719">
            <v>12.5</v>
          </cell>
          <cell r="D719">
            <v>12.5</v>
          </cell>
        </row>
        <row r="720">
          <cell r="A720" t="str">
            <v>POWXGSG4</v>
          </cell>
          <cell r="B720" t="str">
            <v>SACO JARDÍN 270L</v>
          </cell>
          <cell r="C720">
            <v>11.5</v>
          </cell>
          <cell r="D720">
            <v>11.5</v>
          </cell>
        </row>
        <row r="721">
          <cell r="A721" t="str">
            <v>POWXJSS1</v>
          </cell>
          <cell r="B721" t="str">
            <v xml:space="preserve">CALADORA 650W + JUEGO DE SIERRAS </v>
          </cell>
          <cell r="C721" t="str">
            <v>Consultar precios</v>
          </cell>
          <cell r="D721" t="str">
            <v>Consultar precios</v>
          </cell>
        </row>
        <row r="722">
          <cell r="A722" t="str">
            <v>POWXJSS2</v>
          </cell>
          <cell r="B722" t="str">
            <v xml:space="preserve">CALADORA 810W + JUEGO DE SIERRAS </v>
          </cell>
          <cell r="C722" t="str">
            <v>Consultar precios</v>
          </cell>
          <cell r="D722" t="str">
            <v>Consultar precios</v>
          </cell>
        </row>
        <row r="723">
          <cell r="A723" t="str">
            <v>WOC100010</v>
          </cell>
          <cell r="B723" t="str">
            <v>FOCO LED 10W RECARGABLE</v>
          </cell>
          <cell r="C723">
            <v>84.800000000000011</v>
          </cell>
          <cell r="D723">
            <v>84.800000000000011</v>
          </cell>
        </row>
        <row r="724">
          <cell r="A724" t="str">
            <v>WOC110000</v>
          </cell>
          <cell r="B724" t="str">
            <v>FOCO LED PRO 10W</v>
          </cell>
          <cell r="C724">
            <v>30.900000000000002</v>
          </cell>
          <cell r="D724">
            <v>30.900000000000002</v>
          </cell>
        </row>
        <row r="725">
          <cell r="A725" t="str">
            <v>WOC110001</v>
          </cell>
          <cell r="B725" t="str">
            <v>FOCO LED PRO 10W + SENSOR</v>
          </cell>
          <cell r="C725">
            <v>43.5</v>
          </cell>
          <cell r="D725">
            <v>43.5</v>
          </cell>
        </row>
        <row r="726">
          <cell r="A726" t="str">
            <v>WOC110003</v>
          </cell>
          <cell r="B726" t="str">
            <v>FOCO LED PRO PORTÁTIL/RECARGABLE 10W</v>
          </cell>
          <cell r="C726">
            <v>85.9</v>
          </cell>
          <cell r="D726">
            <v>85.9</v>
          </cell>
        </row>
        <row r="727">
          <cell r="A727" t="str">
            <v>WOC200000</v>
          </cell>
          <cell r="B727" t="str">
            <v>FOCO LED 20W</v>
          </cell>
          <cell r="C727">
            <v>86.100000000000009</v>
          </cell>
          <cell r="D727">
            <v>86.100000000000009</v>
          </cell>
        </row>
        <row r="728">
          <cell r="A728" t="str">
            <v>WOC200010</v>
          </cell>
          <cell r="B728" t="str">
            <v>FOCO LED 20W RECARGABLE</v>
          </cell>
          <cell r="C728">
            <v>138.5</v>
          </cell>
          <cell r="D728">
            <v>138.5</v>
          </cell>
        </row>
        <row r="729">
          <cell r="A729" t="str">
            <v>WOC210000</v>
          </cell>
          <cell r="B729" t="str">
            <v>FOCO LED PRO 20W</v>
          </cell>
          <cell r="C729">
            <v>41.900000000000006</v>
          </cell>
          <cell r="D729">
            <v>41.900000000000006</v>
          </cell>
        </row>
        <row r="730">
          <cell r="A730" t="str">
            <v>WOC210001</v>
          </cell>
          <cell r="B730" t="str">
            <v>FOCO LED PRO 20W + SENSOR</v>
          </cell>
          <cell r="C730">
            <v>55.5</v>
          </cell>
          <cell r="D730">
            <v>55.5</v>
          </cell>
        </row>
        <row r="731">
          <cell r="A731" t="str">
            <v>WOC210002</v>
          </cell>
          <cell r="B731" t="str">
            <v>FOCO LED PRO PORTÁTIL 20W</v>
          </cell>
          <cell r="C731">
            <v>64.600000000000009</v>
          </cell>
          <cell r="D731">
            <v>64.600000000000009</v>
          </cell>
        </row>
        <row r="732">
          <cell r="A732" t="str">
            <v>WOC210003</v>
          </cell>
          <cell r="B732" t="str">
            <v>FOCO LED PRO PORTÁTIL/RECARGABLE 20W</v>
          </cell>
          <cell r="C732">
            <v>115.5</v>
          </cell>
          <cell r="D732">
            <v>115.5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0"/>
  <sheetViews>
    <sheetView view="pageBreakPreview" topLeftCell="A14" zoomScaleNormal="100" zoomScaleSheetLayoutView="100" workbookViewId="0">
      <selection activeCell="C19" sqref="C19:M20"/>
    </sheetView>
  </sheetViews>
  <sheetFormatPr baseColWidth="10" defaultColWidth="11.28515625" defaultRowHeight="15"/>
  <cols>
    <col min="1" max="1" width="3.28515625" style="2" customWidth="1"/>
    <col min="2" max="2" width="1.5703125" style="2" customWidth="1"/>
    <col min="3" max="3" width="20.28515625" style="1" bestFit="1" customWidth="1"/>
    <col min="4" max="4" width="8.140625" style="1" customWidth="1"/>
    <col min="5" max="5" width="2" style="2" customWidth="1"/>
    <col min="6" max="6" width="4.5703125" style="2" customWidth="1"/>
    <col min="7" max="7" width="1.5703125" style="2" customWidth="1"/>
    <col min="8" max="8" width="22.140625" style="1" customWidth="1"/>
    <col min="9" max="9" width="8.140625" style="1" customWidth="1"/>
    <col min="10" max="10" width="2" style="2" customWidth="1"/>
    <col min="11" max="11" width="4" style="2" customWidth="1"/>
    <col min="12" max="12" width="1.5703125" style="2" customWidth="1"/>
    <col min="13" max="13" width="27.5703125" style="1" customWidth="1"/>
    <col min="14" max="14" width="10.7109375" style="1" customWidth="1"/>
    <col min="15" max="15" width="2" style="2" customWidth="1"/>
    <col min="16" max="16" width="2.85546875" style="2" customWidth="1"/>
    <col min="17" max="17" width="2.28515625" style="2" customWidth="1"/>
    <col min="18" max="18" width="17.7109375" style="1" customWidth="1"/>
    <col min="19" max="19" width="11.28515625" style="1"/>
    <col min="20" max="20" width="3.7109375" style="2" customWidth="1"/>
    <col min="21" max="21" width="12.7109375" style="2" customWidth="1"/>
    <col min="22" max="16384" width="11.28515625" style="1"/>
  </cols>
  <sheetData>
    <row r="1" spans="2:20" s="2" customFormat="1" ht="9" customHeight="1" thickBot="1"/>
    <row r="2" spans="2:20" s="2" customFormat="1" ht="62.25" customHeight="1" thickBot="1">
      <c r="C2" s="130" t="s">
        <v>232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2"/>
      <c r="P2" s="133" t="s">
        <v>227</v>
      </c>
      <c r="Q2" s="133"/>
      <c r="R2" s="133"/>
      <c r="S2" s="133"/>
      <c r="T2" s="133"/>
    </row>
    <row r="3" spans="2:20" s="2" customFormat="1" ht="11.25" customHeight="1"/>
    <row r="4" spans="2:20" s="2" customFormat="1" ht="30" hidden="1" customHeight="1"/>
    <row r="5" spans="2:20" s="2" customFormat="1" ht="8.25" customHeight="1"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 spans="2:20" s="2" customFormat="1" ht="53.25" customHeight="1">
      <c r="B6" s="15"/>
      <c r="C6" s="134" t="s">
        <v>228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5"/>
    </row>
    <row r="7" spans="2:20" s="2" customFormat="1" ht="15.75" customHeight="1">
      <c r="B7" s="15"/>
      <c r="C7" s="127" t="s">
        <v>331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7"/>
      <c r="R7" s="129">
        <v>2</v>
      </c>
      <c r="S7" s="129"/>
      <c r="T7" s="5"/>
    </row>
    <row r="8" spans="2:20" s="2" customFormat="1" ht="15.75" customHeight="1">
      <c r="B8" s="15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7"/>
      <c r="R8" s="129"/>
      <c r="S8" s="129"/>
      <c r="T8" s="5"/>
    </row>
    <row r="9" spans="2:20" s="2" customFormat="1" ht="15.6" customHeight="1">
      <c r="B9" s="15"/>
      <c r="C9" s="127" t="s">
        <v>333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7"/>
      <c r="R9" s="128" t="s">
        <v>2341</v>
      </c>
      <c r="S9" s="128"/>
      <c r="T9" s="5"/>
    </row>
    <row r="10" spans="2:20" s="2" customFormat="1" ht="15.6" customHeight="1">
      <c r="B10" s="15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7"/>
      <c r="R10" s="128"/>
      <c r="S10" s="128"/>
      <c r="T10" s="5"/>
    </row>
    <row r="11" spans="2:20" s="2" customFormat="1" ht="15.6" customHeight="1">
      <c r="B11" s="15"/>
      <c r="C11" s="127" t="s">
        <v>335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7"/>
      <c r="R11" s="128" t="s">
        <v>343</v>
      </c>
      <c r="S11" s="128"/>
      <c r="T11" s="5"/>
    </row>
    <row r="12" spans="2:20" s="2" customFormat="1" ht="15.6" customHeight="1">
      <c r="B12" s="15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7"/>
      <c r="R12" s="128"/>
      <c r="S12" s="128"/>
      <c r="T12" s="5"/>
    </row>
    <row r="13" spans="2:20" s="2" customFormat="1" ht="15.75">
      <c r="B13" s="15"/>
      <c r="C13" s="127" t="s">
        <v>337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7"/>
      <c r="R13" s="128" t="s">
        <v>755</v>
      </c>
      <c r="S13" s="128"/>
      <c r="T13" s="5"/>
    </row>
    <row r="14" spans="2:20" s="2" customFormat="1" ht="15.75">
      <c r="B14" s="15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7"/>
      <c r="R14" s="128"/>
      <c r="S14" s="128"/>
      <c r="T14" s="5"/>
    </row>
    <row r="15" spans="2:20" s="2" customFormat="1" ht="15.75">
      <c r="B15" s="15"/>
      <c r="C15" s="127" t="s">
        <v>535</v>
      </c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7"/>
      <c r="R15" s="128" t="s">
        <v>540</v>
      </c>
      <c r="S15" s="128"/>
      <c r="T15" s="5"/>
    </row>
    <row r="16" spans="2:20" s="2" customFormat="1" ht="15.75">
      <c r="B16" s="15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7"/>
      <c r="R16" s="128"/>
      <c r="S16" s="128"/>
      <c r="T16" s="5"/>
    </row>
    <row r="17" spans="2:20" s="2" customFormat="1" ht="15.75" customHeight="1">
      <c r="B17" s="15"/>
      <c r="C17" s="127" t="s">
        <v>536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7"/>
      <c r="R17" s="128" t="s">
        <v>2342</v>
      </c>
      <c r="S17" s="128"/>
      <c r="T17" s="5"/>
    </row>
    <row r="18" spans="2:20" s="2" customFormat="1" ht="20.25" customHeight="1">
      <c r="B18" s="15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7"/>
      <c r="R18" s="128"/>
      <c r="S18" s="128"/>
      <c r="T18" s="5"/>
    </row>
    <row r="19" spans="2:20" s="2" customFormat="1" ht="15.75" customHeight="1">
      <c r="B19" s="15"/>
      <c r="C19" s="127" t="s">
        <v>537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7"/>
      <c r="R19" s="128" t="s">
        <v>756</v>
      </c>
      <c r="S19" s="128"/>
      <c r="T19" s="5"/>
    </row>
    <row r="20" spans="2:20" s="2" customFormat="1" ht="15.6" customHeight="1">
      <c r="B20" s="15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7"/>
      <c r="R20" s="128"/>
      <c r="S20" s="128"/>
      <c r="T20" s="5"/>
    </row>
    <row r="21" spans="2:20" s="2" customFormat="1" ht="15.6" customHeight="1">
      <c r="B21" s="15"/>
      <c r="C21" s="127" t="s">
        <v>614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7"/>
      <c r="R21" s="128" t="s">
        <v>756</v>
      </c>
      <c r="S21" s="128"/>
      <c r="T21" s="5"/>
    </row>
    <row r="22" spans="2:20" s="2" customFormat="1" ht="15.6" customHeight="1">
      <c r="B22" s="15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7"/>
      <c r="R22" s="128"/>
      <c r="S22" s="128"/>
      <c r="T22" s="5"/>
    </row>
    <row r="23" spans="2:20" s="2" customFormat="1" ht="15.75">
      <c r="B23" s="15"/>
      <c r="C23" s="127" t="s">
        <v>538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7"/>
      <c r="R23" s="128" t="s">
        <v>667</v>
      </c>
      <c r="S23" s="128"/>
      <c r="T23" s="5"/>
    </row>
    <row r="24" spans="2:20" s="2" customFormat="1" ht="15.75">
      <c r="B24" s="15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7"/>
      <c r="R24" s="128"/>
      <c r="S24" s="128"/>
      <c r="T24" s="5"/>
    </row>
    <row r="25" spans="2:20" s="2" customFormat="1" ht="15.75">
      <c r="B25" s="15"/>
      <c r="C25" s="127" t="s">
        <v>539</v>
      </c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7"/>
      <c r="R25" s="128" t="s">
        <v>2343</v>
      </c>
      <c r="S25" s="128"/>
      <c r="T25" s="5"/>
    </row>
    <row r="26" spans="2:20" s="2" customFormat="1" ht="21" customHeight="1">
      <c r="B26" s="16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1"/>
      <c r="O26" s="17"/>
      <c r="P26" s="17"/>
      <c r="Q26" s="17"/>
      <c r="R26" s="136"/>
      <c r="S26" s="136"/>
      <c r="T26" s="9"/>
    </row>
    <row r="27" spans="2:20" s="2" customFormat="1" ht="15.75" customHeight="1">
      <c r="C27" s="6"/>
      <c r="D27" s="6"/>
      <c r="H27" s="8"/>
      <c r="I27" s="7"/>
      <c r="R27" s="12"/>
      <c r="S27" s="12"/>
    </row>
    <row r="28" spans="2:20" s="2" customFormat="1" ht="8.25" customHeight="1">
      <c r="B28" s="1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</row>
    <row r="29" spans="2:20" s="2" customFormat="1" ht="53.25" customHeight="1">
      <c r="B29" s="15"/>
      <c r="C29" s="134" t="s">
        <v>230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5"/>
    </row>
    <row r="30" spans="2:20" s="2" customFormat="1" ht="15.6" customHeight="1">
      <c r="B30" s="15"/>
      <c r="C30" s="127" t="s">
        <v>340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7"/>
      <c r="R30" s="128" t="s">
        <v>344</v>
      </c>
      <c r="S30" s="128"/>
      <c r="T30" s="5"/>
    </row>
    <row r="31" spans="2:20" s="2" customFormat="1" ht="15.6" customHeight="1">
      <c r="B31" s="15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7"/>
      <c r="R31" s="128"/>
      <c r="S31" s="128"/>
      <c r="T31" s="5"/>
    </row>
    <row r="32" spans="2:20" s="2" customFormat="1" ht="15.6" customHeight="1">
      <c r="B32" s="15"/>
      <c r="C32" s="127" t="s">
        <v>341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7"/>
      <c r="R32" s="128" t="s">
        <v>757</v>
      </c>
      <c r="S32" s="128"/>
      <c r="T32" s="5"/>
    </row>
    <row r="33" spans="2:20" s="2" customFormat="1" ht="15.6" customHeight="1">
      <c r="B33" s="15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7"/>
      <c r="R33" s="128"/>
      <c r="S33" s="128"/>
      <c r="T33" s="5"/>
    </row>
    <row r="34" spans="2:20" s="2" customFormat="1" ht="15.95" customHeight="1">
      <c r="B34" s="15"/>
      <c r="C34" s="127" t="s">
        <v>358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7"/>
      <c r="R34" s="128" t="s">
        <v>629</v>
      </c>
      <c r="S34" s="128"/>
      <c r="T34" s="5"/>
    </row>
    <row r="35" spans="2:20" s="2" customFormat="1" ht="15.95" customHeight="1">
      <c r="B35" s="15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7"/>
      <c r="R35" s="128"/>
      <c r="S35" s="128"/>
      <c r="T35" s="5"/>
    </row>
    <row r="36" spans="2:20" s="2" customFormat="1" ht="15.6" customHeight="1">
      <c r="B36" s="15"/>
      <c r="C36" s="127" t="s">
        <v>338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7"/>
      <c r="R36" s="128" t="s">
        <v>2299</v>
      </c>
      <c r="S36" s="128"/>
      <c r="T36" s="5"/>
    </row>
    <row r="37" spans="2:20" s="2" customFormat="1" ht="15.6" customHeight="1">
      <c r="B37" s="15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7"/>
      <c r="R37" s="128"/>
      <c r="S37" s="128"/>
      <c r="T37" s="5"/>
    </row>
    <row r="38" spans="2:20" s="2" customFormat="1" ht="15.75" customHeight="1">
      <c r="B38" s="15"/>
      <c r="C38" s="127" t="s">
        <v>235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7"/>
      <c r="R38" s="128" t="s">
        <v>2300</v>
      </c>
      <c r="S38" s="128"/>
      <c r="T38" s="5"/>
    </row>
    <row r="39" spans="2:20" s="2" customFormat="1" ht="20.25" customHeight="1">
      <c r="B39" s="15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7"/>
      <c r="R39" s="128"/>
      <c r="S39" s="128"/>
      <c r="T39" s="5"/>
    </row>
    <row r="40" spans="2:20" s="2" customFormat="1" ht="15.75">
      <c r="B40" s="15"/>
      <c r="C40" s="127" t="s">
        <v>233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7"/>
      <c r="R40" s="129">
        <v>13</v>
      </c>
      <c r="S40" s="129"/>
      <c r="T40" s="5"/>
    </row>
    <row r="41" spans="2:20" s="2" customFormat="1" ht="15.75">
      <c r="B41" s="15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7"/>
      <c r="R41" s="129"/>
      <c r="S41" s="129"/>
      <c r="T41" s="5"/>
    </row>
    <row r="42" spans="2:20" s="2" customFormat="1" ht="15.75">
      <c r="B42" s="15"/>
      <c r="C42" s="127" t="s">
        <v>396</v>
      </c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7"/>
      <c r="R42" s="129">
        <v>13</v>
      </c>
      <c r="S42" s="129"/>
      <c r="T42" s="5"/>
    </row>
    <row r="43" spans="2:20" s="2" customFormat="1" ht="13.9" customHeight="1">
      <c r="B43" s="15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7"/>
      <c r="R43" s="129"/>
      <c r="S43" s="129"/>
      <c r="T43" s="5"/>
    </row>
    <row r="44" spans="2:20" s="2" customFormat="1" ht="9.6" customHeight="1">
      <c r="B44" s="15"/>
      <c r="C44" s="127" t="s">
        <v>236</v>
      </c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7"/>
      <c r="R44" s="129">
        <v>13</v>
      </c>
      <c r="S44" s="129"/>
      <c r="T44" s="5"/>
    </row>
    <row r="45" spans="2:20" s="2" customFormat="1" ht="18" customHeight="1">
      <c r="B45" s="15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7"/>
      <c r="R45" s="129"/>
      <c r="S45" s="129"/>
      <c r="T45" s="5"/>
    </row>
    <row r="46" spans="2:20" s="2" customFormat="1" ht="13.5" customHeight="1">
      <c r="B46" s="15"/>
      <c r="C46" s="127" t="s">
        <v>237</v>
      </c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7"/>
      <c r="R46" s="128" t="s">
        <v>2301</v>
      </c>
      <c r="S46" s="128"/>
      <c r="T46" s="5"/>
    </row>
    <row r="47" spans="2:20" s="2" customFormat="1" ht="15.75" customHeight="1">
      <c r="B47" s="15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7"/>
      <c r="R47" s="128"/>
      <c r="S47" s="128"/>
      <c r="T47" s="5"/>
    </row>
    <row r="48" spans="2:20" s="2" customFormat="1" ht="26.25">
      <c r="B48" s="15"/>
      <c r="C48" s="127" t="s">
        <v>541</v>
      </c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7"/>
      <c r="R48" s="129">
        <v>14</v>
      </c>
      <c r="S48" s="129"/>
      <c r="T48" s="5"/>
    </row>
    <row r="49" spans="2:20" s="2" customFormat="1" ht="8.25" customHeight="1">
      <c r="B49" s="16"/>
      <c r="C49" s="13"/>
      <c r="D49" s="13"/>
      <c r="E49" s="18"/>
      <c r="F49" s="18"/>
      <c r="G49" s="18"/>
      <c r="H49" s="13"/>
      <c r="I49" s="13"/>
      <c r="J49" s="18"/>
      <c r="K49" s="18"/>
      <c r="L49" s="18"/>
      <c r="M49" s="13"/>
      <c r="N49" s="11"/>
      <c r="O49" s="17"/>
      <c r="P49" s="17"/>
      <c r="Q49" s="17"/>
      <c r="R49" s="10"/>
      <c r="S49" s="11"/>
      <c r="T49" s="9"/>
    </row>
    <row r="50" spans="2:20" s="2" customFormat="1" ht="15.75">
      <c r="C50" s="8"/>
      <c r="D50" s="7"/>
      <c r="E50" s="6"/>
      <c r="F50" s="6"/>
      <c r="I50" s="7"/>
      <c r="M50" s="8"/>
      <c r="N50" s="7"/>
      <c r="O50" s="6"/>
      <c r="P50" s="6"/>
      <c r="Q50" s="6"/>
      <c r="S50" s="7"/>
    </row>
    <row r="51" spans="2:20" s="2" customFormat="1"/>
    <row r="52" spans="2:20" s="2" customFormat="1" ht="8.25" customHeight="1">
      <c r="B52" s="1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4"/>
    </row>
    <row r="53" spans="2:20" s="2" customFormat="1" ht="53.25" customHeight="1">
      <c r="B53" s="15"/>
      <c r="C53" s="134" t="s">
        <v>231</v>
      </c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5"/>
    </row>
    <row r="54" spans="2:20" s="2" customFormat="1" ht="15.75">
      <c r="B54" s="15"/>
      <c r="C54" s="127" t="s">
        <v>238</v>
      </c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7"/>
      <c r="R54" s="129">
        <v>15</v>
      </c>
      <c r="S54" s="129"/>
      <c r="T54" s="5"/>
    </row>
    <row r="55" spans="2:20" s="2" customFormat="1" ht="15.75">
      <c r="B55" s="15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7"/>
      <c r="R55" s="129"/>
      <c r="S55" s="129"/>
      <c r="T55" s="5"/>
    </row>
    <row r="56" spans="2:20" s="2" customFormat="1" ht="15.75">
      <c r="B56" s="15"/>
      <c r="C56" s="127" t="s">
        <v>239</v>
      </c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7"/>
      <c r="R56" s="129">
        <v>15</v>
      </c>
      <c r="S56" s="129"/>
      <c r="T56" s="5"/>
    </row>
    <row r="57" spans="2:20" s="2" customFormat="1" ht="15.75">
      <c r="B57" s="15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7"/>
      <c r="R57" s="129"/>
      <c r="S57" s="129"/>
      <c r="T57" s="5"/>
    </row>
    <row r="58" spans="2:20" s="2" customFormat="1" ht="15.75">
      <c r="B58" s="15"/>
      <c r="C58" s="127" t="s">
        <v>240</v>
      </c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7"/>
      <c r="R58" s="129">
        <v>15</v>
      </c>
      <c r="S58" s="129"/>
      <c r="T58" s="5"/>
    </row>
    <row r="59" spans="2:20" s="2" customFormat="1" ht="15.75">
      <c r="B59" s="15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7"/>
      <c r="R59" s="129"/>
      <c r="S59" s="129"/>
      <c r="T59" s="5"/>
    </row>
    <row r="60" spans="2:20" s="2" customFormat="1" ht="15.75">
      <c r="B60" s="15"/>
      <c r="C60" s="127" t="s">
        <v>241</v>
      </c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7"/>
      <c r="R60" s="129">
        <v>15</v>
      </c>
      <c r="S60" s="129"/>
      <c r="T60" s="5"/>
    </row>
    <row r="61" spans="2:20" s="2" customFormat="1" ht="15.75">
      <c r="B61" s="16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1"/>
      <c r="O61" s="17"/>
      <c r="P61" s="17"/>
      <c r="Q61" s="17"/>
      <c r="R61" s="137"/>
      <c r="S61" s="137"/>
      <c r="T61" s="9"/>
    </row>
    <row r="62" spans="2:20" s="2" customFormat="1"/>
    <row r="63" spans="2:20" s="2" customFormat="1" ht="8.25" customHeight="1">
      <c r="B63" s="1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4"/>
    </row>
    <row r="64" spans="2:20" s="2" customFormat="1" ht="53.25" customHeight="1">
      <c r="B64" s="15"/>
      <c r="C64" s="134" t="s">
        <v>782</v>
      </c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5"/>
    </row>
    <row r="65" spans="2:20" s="2" customFormat="1" ht="15.75" customHeight="1">
      <c r="B65" s="15"/>
      <c r="C65" s="127" t="s">
        <v>783</v>
      </c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7"/>
      <c r="R65" s="128" t="s">
        <v>2344</v>
      </c>
      <c r="S65" s="128"/>
      <c r="T65" s="5"/>
    </row>
    <row r="66" spans="2:20" s="2" customFormat="1" ht="15.75" customHeight="1">
      <c r="B66" s="15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7"/>
      <c r="R66" s="128"/>
      <c r="S66" s="128"/>
      <c r="T66" s="5"/>
    </row>
    <row r="67" spans="2:20" s="2" customFormat="1" ht="15.75">
      <c r="B67" s="15"/>
      <c r="C67" s="127" t="s">
        <v>784</v>
      </c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7"/>
      <c r="R67" s="129">
        <v>15</v>
      </c>
      <c r="S67" s="129"/>
      <c r="T67" s="5"/>
    </row>
    <row r="68" spans="2:20" s="2" customFormat="1" ht="15.75">
      <c r="B68" s="15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7"/>
      <c r="R68" s="129"/>
      <c r="S68" s="129"/>
      <c r="T68" s="5"/>
    </row>
    <row r="69" spans="2:20" s="2" customFormat="1" ht="10.15" customHeight="1"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9"/>
    </row>
    <row r="70" spans="2:20" s="2" customFormat="1"/>
  </sheetData>
  <mergeCells count="58">
    <mergeCell ref="C64:S64"/>
    <mergeCell ref="C65:M66"/>
    <mergeCell ref="R65:S66"/>
    <mergeCell ref="C67:M68"/>
    <mergeCell ref="R67:S68"/>
    <mergeCell ref="C53:S53"/>
    <mergeCell ref="C42:M43"/>
    <mergeCell ref="R42:S43"/>
    <mergeCell ref="C44:M45"/>
    <mergeCell ref="R44:S45"/>
    <mergeCell ref="C46:M47"/>
    <mergeCell ref="R46:S47"/>
    <mergeCell ref="C48:M48"/>
    <mergeCell ref="R48:S48"/>
    <mergeCell ref="C60:M61"/>
    <mergeCell ref="R60:S61"/>
    <mergeCell ref="C54:M55"/>
    <mergeCell ref="R54:S55"/>
    <mergeCell ref="C56:M57"/>
    <mergeCell ref="R56:S57"/>
    <mergeCell ref="C58:M59"/>
    <mergeCell ref="R58:S59"/>
    <mergeCell ref="C9:M10"/>
    <mergeCell ref="R9:S10"/>
    <mergeCell ref="C32:M33"/>
    <mergeCell ref="R32:S33"/>
    <mergeCell ref="R11:S12"/>
    <mergeCell ref="R13:S14"/>
    <mergeCell ref="C13:M14"/>
    <mergeCell ref="R19:S20"/>
    <mergeCell ref="C19:M20"/>
    <mergeCell ref="R23:S24"/>
    <mergeCell ref="C23:M24"/>
    <mergeCell ref="C11:M12"/>
    <mergeCell ref="C25:M26"/>
    <mergeCell ref="R25:S26"/>
    <mergeCell ref="C29:S29"/>
    <mergeCell ref="C30:M31"/>
    <mergeCell ref="C2:O2"/>
    <mergeCell ref="P2:T2"/>
    <mergeCell ref="C6:S6"/>
    <mergeCell ref="C7:M8"/>
    <mergeCell ref="R7:S8"/>
    <mergeCell ref="C17:M18"/>
    <mergeCell ref="R17:S18"/>
    <mergeCell ref="R30:S31"/>
    <mergeCell ref="C21:M22"/>
    <mergeCell ref="C15:M16"/>
    <mergeCell ref="R15:S16"/>
    <mergeCell ref="R21:S22"/>
    <mergeCell ref="C36:M37"/>
    <mergeCell ref="R36:S37"/>
    <mergeCell ref="C40:M41"/>
    <mergeCell ref="R40:S41"/>
    <mergeCell ref="C34:M35"/>
    <mergeCell ref="R34:S35"/>
    <mergeCell ref="C38:M39"/>
    <mergeCell ref="R38:S39"/>
  </mergeCells>
  <printOptions horizontalCentered="1"/>
  <pageMargins left="0.31496062992125984" right="0.31496062992125984" top="0.35433070866141736" bottom="0.35433070866141736" header="0" footer="0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65"/>
  <sheetViews>
    <sheetView tabSelected="1" zoomScale="93" zoomScaleNormal="93" zoomScaleSheetLayoutView="50" workbookViewId="0">
      <pane ySplit="10" topLeftCell="A11" activePane="bottomLeft" state="frozen"/>
      <selection pane="bottomLeft" activeCell="J1" sqref="J1:J1048576"/>
    </sheetView>
  </sheetViews>
  <sheetFormatPr baseColWidth="10" defaultColWidth="11.28515625" defaultRowHeight="15"/>
  <cols>
    <col min="1" max="1" width="21.28515625" style="37" customWidth="1"/>
    <col min="2" max="2" width="21.28515625" style="87" customWidth="1"/>
    <col min="3" max="3" width="12.5703125" style="38" customWidth="1"/>
    <col min="4" max="4" width="95.140625" style="37" customWidth="1"/>
    <col min="5" max="5" width="20" style="37" bestFit="1" customWidth="1"/>
    <col min="6" max="6" width="18.42578125" style="39" customWidth="1"/>
    <col min="7" max="8" width="11.28515625" style="22"/>
    <col min="9" max="9" width="15.7109375" style="22" bestFit="1" customWidth="1"/>
    <col min="10" max="10" width="19.7109375" style="111" customWidth="1"/>
    <col min="11" max="11" width="34.28515625" style="22" customWidth="1"/>
    <col min="12" max="16384" width="11.28515625" style="22"/>
  </cols>
  <sheetData>
    <row r="1" spans="1:12" ht="15.75" thickBot="1"/>
    <row r="2" spans="1:12" ht="57" customHeight="1" thickBot="1">
      <c r="A2" s="138" t="s">
        <v>2352</v>
      </c>
      <c r="B2" s="139"/>
      <c r="C2" s="139"/>
      <c r="D2" s="139"/>
      <c r="E2" s="140"/>
      <c r="F2" s="140"/>
      <c r="G2" s="105"/>
      <c r="H2" s="105"/>
      <c r="I2" s="105"/>
      <c r="J2" s="112"/>
      <c r="K2" s="106"/>
    </row>
    <row r="3" spans="1:12" ht="22.9" customHeight="1" thickBot="1">
      <c r="A3" s="141" t="s">
        <v>2415</v>
      </c>
      <c r="B3" s="142"/>
      <c r="C3" s="142"/>
      <c r="D3" s="143"/>
    </row>
    <row r="4" spans="1:12" ht="22.9" customHeight="1">
      <c r="A4" s="144" t="s">
        <v>2400</v>
      </c>
      <c r="B4" s="145"/>
      <c r="C4" s="145"/>
      <c r="D4" s="146"/>
    </row>
    <row r="5" spans="1:12" ht="36" customHeight="1" thickBot="1">
      <c r="A5" s="148" t="s">
        <v>2414</v>
      </c>
      <c r="B5" s="149"/>
      <c r="C5" s="149"/>
      <c r="D5" s="150"/>
    </row>
    <row r="6" spans="1:12" ht="50.45" customHeight="1" thickBot="1">
      <c r="A6" s="141" t="s">
        <v>2412</v>
      </c>
      <c r="B6" s="142"/>
      <c r="C6" s="142"/>
      <c r="D6" s="143"/>
      <c r="J6" s="113" t="s">
        <v>2411</v>
      </c>
      <c r="K6" s="110">
        <f>SUM(K12:K863)</f>
        <v>0</v>
      </c>
    </row>
    <row r="7" spans="1:12" ht="22.9" customHeight="1">
      <c r="A7" s="147"/>
      <c r="B7" s="147"/>
      <c r="C7" s="147"/>
      <c r="D7" s="147"/>
    </row>
    <row r="8" spans="1:12" ht="28.5" customHeight="1" thickBot="1"/>
    <row r="9" spans="1:12" ht="24.75" customHeight="1" thickBot="1">
      <c r="A9" s="151" t="s">
        <v>228</v>
      </c>
      <c r="B9" s="152"/>
      <c r="C9" s="152"/>
      <c r="D9" s="152"/>
      <c r="E9" s="152"/>
      <c r="F9" s="152"/>
      <c r="G9" s="59"/>
      <c r="H9" s="59"/>
      <c r="I9" s="59"/>
      <c r="J9" s="114"/>
      <c r="K9" s="60"/>
    </row>
    <row r="10" spans="1:12" s="24" customFormat="1" ht="37.5" customHeight="1" thickBot="1">
      <c r="A10" s="68" t="s">
        <v>2401</v>
      </c>
      <c r="B10" s="88" t="s">
        <v>2409</v>
      </c>
      <c r="C10" s="69"/>
      <c r="D10" s="68" t="s">
        <v>2402</v>
      </c>
      <c r="E10" s="68" t="s">
        <v>2403</v>
      </c>
      <c r="F10" s="70" t="s">
        <v>2404</v>
      </c>
      <c r="G10" s="68" t="s">
        <v>2405</v>
      </c>
      <c r="H10" s="68" t="s">
        <v>2413</v>
      </c>
      <c r="I10" s="68" t="s">
        <v>2406</v>
      </c>
      <c r="J10" s="115" t="s">
        <v>2407</v>
      </c>
      <c r="K10" s="68" t="s">
        <v>2408</v>
      </c>
    </row>
    <row r="11" spans="1:12" s="23" customFormat="1" ht="28.15" customHeight="1" thickBot="1">
      <c r="A11" s="19" t="s">
        <v>332</v>
      </c>
      <c r="B11" s="89"/>
      <c r="C11" s="31"/>
      <c r="D11" s="20"/>
      <c r="E11" s="20"/>
      <c r="F11" s="40" t="s">
        <v>229</v>
      </c>
      <c r="G11" s="20"/>
      <c r="H11" s="20"/>
      <c r="I11" s="20"/>
      <c r="J11" s="116"/>
      <c r="K11" s="52"/>
    </row>
    <row r="12" spans="1:12" s="23" customFormat="1" ht="28.15" customHeight="1">
      <c r="A12" s="43" t="s">
        <v>2353</v>
      </c>
      <c r="B12" s="90" t="s">
        <v>2410</v>
      </c>
      <c r="C12" s="44" t="s">
        <v>2357</v>
      </c>
      <c r="D12" s="45" t="s">
        <v>2354</v>
      </c>
      <c r="E12" s="46">
        <v>5400338116414</v>
      </c>
      <c r="F12" s="47">
        <f>VLOOKUP(A12,'[2]TARIFA 1-2023 OD'!$A$5:$D$732,4,FALSE)</f>
        <v>34</v>
      </c>
      <c r="G12" s="71">
        <v>0.5</v>
      </c>
      <c r="H12" s="71">
        <v>0.05</v>
      </c>
      <c r="I12" s="72">
        <f>F12*(1-G12)*(1-H12)</f>
        <v>16.149999999999999</v>
      </c>
      <c r="J12" s="117"/>
      <c r="K12" s="108">
        <f>I12*J12</f>
        <v>0</v>
      </c>
    </row>
    <row r="13" spans="1:12" s="23" customFormat="1" ht="28.15" customHeight="1">
      <c r="A13" s="35" t="s">
        <v>399</v>
      </c>
      <c r="B13" s="90" t="s">
        <v>2410</v>
      </c>
      <c r="C13" s="32"/>
      <c r="D13" s="26" t="s">
        <v>865</v>
      </c>
      <c r="E13" s="28" t="s">
        <v>866</v>
      </c>
      <c r="F13" s="41">
        <f>VLOOKUP(A13,'[2]TARIFA 1-2023 OD'!$A$5:$D$732,4,FALSE)</f>
        <v>40.700000000000003</v>
      </c>
      <c r="G13" s="71">
        <v>0.5</v>
      </c>
      <c r="H13" s="71">
        <v>0.05</v>
      </c>
      <c r="I13" s="72">
        <f t="shared" ref="I13:I25" si="0">F13*(1-G13)*(1-H13)</f>
        <v>19.3325</v>
      </c>
      <c r="J13" s="118"/>
      <c r="K13" s="108">
        <f t="shared" ref="K13:K76" si="1">I13*J13</f>
        <v>0</v>
      </c>
    </row>
    <row r="14" spans="1:12" s="23" customFormat="1" ht="28.15" customHeight="1">
      <c r="A14" s="73" t="s">
        <v>400</v>
      </c>
      <c r="B14" s="91">
        <v>740522</v>
      </c>
      <c r="C14" s="74"/>
      <c r="D14" s="75" t="s">
        <v>867</v>
      </c>
      <c r="E14" s="76" t="s">
        <v>868</v>
      </c>
      <c r="F14" s="77">
        <f>VLOOKUP(A14,'[2]TARIFA 1-2023 OD'!$A$5:$D$732,4,FALSE)</f>
        <v>103.5</v>
      </c>
      <c r="G14" s="78">
        <v>0.5</v>
      </c>
      <c r="H14" s="78">
        <v>0.05</v>
      </c>
      <c r="I14" s="79">
        <f t="shared" si="0"/>
        <v>49.162499999999994</v>
      </c>
      <c r="J14" s="119"/>
      <c r="K14" s="109">
        <f t="shared" si="1"/>
        <v>0</v>
      </c>
      <c r="L14" s="36"/>
    </row>
    <row r="15" spans="1:12" s="23" customFormat="1" ht="28.15" customHeight="1">
      <c r="A15" s="35" t="s">
        <v>401</v>
      </c>
      <c r="B15" s="90" t="s">
        <v>2410</v>
      </c>
      <c r="C15" s="32"/>
      <c r="D15" s="26" t="s">
        <v>869</v>
      </c>
      <c r="E15" s="28" t="s">
        <v>870</v>
      </c>
      <c r="F15" s="41">
        <f>VLOOKUP(A15,'[2]TARIFA 1-2023 OD'!$A$5:$D$732,4,FALSE)</f>
        <v>56.7</v>
      </c>
      <c r="G15" s="71">
        <v>0.5</v>
      </c>
      <c r="H15" s="71">
        <v>0.05</v>
      </c>
      <c r="I15" s="72">
        <f t="shared" si="0"/>
        <v>26.932500000000001</v>
      </c>
      <c r="J15" s="118"/>
      <c r="K15" s="108">
        <f t="shared" si="1"/>
        <v>0</v>
      </c>
    </row>
    <row r="16" spans="1:12" s="23" customFormat="1" ht="28.15" customHeight="1">
      <c r="A16" s="73" t="s">
        <v>244</v>
      </c>
      <c r="B16" s="91">
        <v>665731</v>
      </c>
      <c r="C16" s="74"/>
      <c r="D16" s="75" t="s">
        <v>871</v>
      </c>
      <c r="E16" s="76" t="s">
        <v>872</v>
      </c>
      <c r="F16" s="77">
        <f>VLOOKUP(A16,'[2]TARIFA 1-2023 OD'!$A$5:$D$732,4,FALSE)</f>
        <v>71.400000000000006</v>
      </c>
      <c r="G16" s="78">
        <v>0.5</v>
      </c>
      <c r="H16" s="78">
        <v>0.05</v>
      </c>
      <c r="I16" s="79">
        <f t="shared" si="0"/>
        <v>33.914999999999999</v>
      </c>
      <c r="J16" s="119"/>
      <c r="K16" s="109">
        <f t="shared" si="1"/>
        <v>0</v>
      </c>
    </row>
    <row r="17" spans="1:11" s="23" customFormat="1" ht="28.15" customHeight="1">
      <c r="A17" s="80" t="s">
        <v>245</v>
      </c>
      <c r="B17" s="91">
        <v>746058</v>
      </c>
      <c r="C17" s="74"/>
      <c r="D17" s="75" t="s">
        <v>873</v>
      </c>
      <c r="E17" s="76" t="s">
        <v>874</v>
      </c>
      <c r="F17" s="77">
        <f>VLOOKUP(A17,'[2]TARIFA 1-2023 OD'!$A$5:$D$732,4,FALSE)</f>
        <v>83.7</v>
      </c>
      <c r="G17" s="78">
        <v>0.5</v>
      </c>
      <c r="H17" s="78">
        <v>0.05</v>
      </c>
      <c r="I17" s="79">
        <f t="shared" si="0"/>
        <v>39.7575</v>
      </c>
      <c r="J17" s="119"/>
      <c r="K17" s="109">
        <f t="shared" si="1"/>
        <v>0</v>
      </c>
    </row>
    <row r="18" spans="1:11" s="23" customFormat="1" ht="28.15" customHeight="1">
      <c r="A18" s="73" t="s">
        <v>402</v>
      </c>
      <c r="B18" s="91">
        <v>428874</v>
      </c>
      <c r="C18" s="74"/>
      <c r="D18" s="75" t="s">
        <v>875</v>
      </c>
      <c r="E18" s="76" t="s">
        <v>876</v>
      </c>
      <c r="F18" s="77">
        <f>VLOOKUP(A18,'[2]TARIFA 1-2023 OD'!$A$5:$D$732,4,FALSE)</f>
        <v>34.5</v>
      </c>
      <c r="G18" s="78">
        <v>0.5</v>
      </c>
      <c r="H18" s="78">
        <v>0.05</v>
      </c>
      <c r="I18" s="79">
        <f t="shared" si="0"/>
        <v>16.387499999999999</v>
      </c>
      <c r="J18" s="119"/>
      <c r="K18" s="109">
        <f t="shared" si="1"/>
        <v>0</v>
      </c>
    </row>
    <row r="19" spans="1:11" s="23" customFormat="1" ht="28.15" customHeight="1">
      <c r="A19" s="35" t="s">
        <v>403</v>
      </c>
      <c r="B19" s="90" t="s">
        <v>2410</v>
      </c>
      <c r="C19" s="32"/>
      <c r="D19" s="26" t="s">
        <v>877</v>
      </c>
      <c r="E19" s="28" t="s">
        <v>878</v>
      </c>
      <c r="F19" s="41">
        <f>VLOOKUP(A19,'[2]TARIFA 1-2023 OD'!$A$5:$D$732,4,FALSE)</f>
        <v>67.7</v>
      </c>
      <c r="G19" s="71">
        <v>0.5</v>
      </c>
      <c r="H19" s="71">
        <v>0.05</v>
      </c>
      <c r="I19" s="72">
        <f t="shared" si="0"/>
        <v>32.157499999999999</v>
      </c>
      <c r="J19" s="118"/>
      <c r="K19" s="108">
        <f t="shared" si="1"/>
        <v>0</v>
      </c>
    </row>
    <row r="20" spans="1:11" s="23" customFormat="1" ht="28.15" customHeight="1">
      <c r="A20" s="80" t="s">
        <v>246</v>
      </c>
      <c r="B20" s="91">
        <v>741054</v>
      </c>
      <c r="C20" s="74"/>
      <c r="D20" s="75" t="s">
        <v>879</v>
      </c>
      <c r="E20" s="76" t="s">
        <v>880</v>
      </c>
      <c r="F20" s="77">
        <f>VLOOKUP(A20,'[2]TARIFA 1-2023 OD'!$A$5:$D$732,4,FALSE)</f>
        <v>81.800000000000011</v>
      </c>
      <c r="G20" s="78">
        <v>0.5</v>
      </c>
      <c r="H20" s="78">
        <v>0.05</v>
      </c>
      <c r="I20" s="79">
        <f t="shared" si="0"/>
        <v>38.855000000000004</v>
      </c>
      <c r="J20" s="119"/>
      <c r="K20" s="109">
        <f t="shared" si="1"/>
        <v>0</v>
      </c>
    </row>
    <row r="21" spans="1:11" s="23" customFormat="1" ht="28.15" customHeight="1">
      <c r="A21" s="42" t="s">
        <v>247</v>
      </c>
      <c r="B21" s="90" t="s">
        <v>2410</v>
      </c>
      <c r="C21" s="32"/>
      <c r="D21" s="26" t="s">
        <v>881</v>
      </c>
      <c r="E21" s="28" t="s">
        <v>882</v>
      </c>
      <c r="F21" s="41">
        <f>VLOOKUP(A21,'[2]TARIFA 1-2023 OD'!$A$5:$D$732,4,FALSE)</f>
        <v>69</v>
      </c>
      <c r="G21" s="71">
        <v>0.5</v>
      </c>
      <c r="H21" s="71">
        <v>0.05</v>
      </c>
      <c r="I21" s="72">
        <f t="shared" si="0"/>
        <v>32.774999999999999</v>
      </c>
      <c r="J21" s="118"/>
      <c r="K21" s="108">
        <f t="shared" si="1"/>
        <v>0</v>
      </c>
    </row>
    <row r="22" spans="1:11" s="23" customFormat="1" ht="28.15" customHeight="1">
      <c r="A22" s="35" t="s">
        <v>2355</v>
      </c>
      <c r="B22" s="90" t="s">
        <v>2410</v>
      </c>
      <c r="C22" s="32" t="s">
        <v>2357</v>
      </c>
      <c r="D22" s="26" t="s">
        <v>2356</v>
      </c>
      <c r="E22" s="28">
        <v>5400338116339</v>
      </c>
      <c r="F22" s="41">
        <f>VLOOKUP(A22,'[2]TARIFA 1-2023 OD'!$A$5:$D$732,4,FALSE)</f>
        <v>39</v>
      </c>
      <c r="G22" s="71">
        <v>0.5</v>
      </c>
      <c r="H22" s="71">
        <v>0.05</v>
      </c>
      <c r="I22" s="72">
        <f t="shared" si="0"/>
        <v>18.524999999999999</v>
      </c>
      <c r="J22" s="118"/>
      <c r="K22" s="108">
        <f t="shared" si="1"/>
        <v>0</v>
      </c>
    </row>
    <row r="23" spans="1:11" s="23" customFormat="1" ht="28.15" customHeight="1">
      <c r="A23" s="73" t="s">
        <v>404</v>
      </c>
      <c r="B23" s="91">
        <v>428873</v>
      </c>
      <c r="C23" s="74"/>
      <c r="D23" s="75" t="s">
        <v>883</v>
      </c>
      <c r="E23" s="81" t="s">
        <v>884</v>
      </c>
      <c r="F23" s="77">
        <f>VLOOKUP(A23,'[2]TARIFA 1-2023 OD'!$A$5:$D$732,4,FALSE)</f>
        <v>32</v>
      </c>
      <c r="G23" s="78">
        <v>0.5</v>
      </c>
      <c r="H23" s="78">
        <v>0.05</v>
      </c>
      <c r="I23" s="79">
        <f t="shared" si="0"/>
        <v>15.2</v>
      </c>
      <c r="J23" s="119"/>
      <c r="K23" s="109">
        <f t="shared" si="1"/>
        <v>0</v>
      </c>
    </row>
    <row r="24" spans="1:11" s="23" customFormat="1" ht="28.15" customHeight="1">
      <c r="A24" s="80" t="s">
        <v>405</v>
      </c>
      <c r="B24" s="91">
        <v>741622</v>
      </c>
      <c r="C24" s="74"/>
      <c r="D24" s="75" t="s">
        <v>885</v>
      </c>
      <c r="E24" s="81" t="s">
        <v>886</v>
      </c>
      <c r="F24" s="77">
        <f>VLOOKUP(A24,'[2]TARIFA 1-2023 OD'!$A$5:$D$732,4,FALSE)</f>
        <v>34.5</v>
      </c>
      <c r="G24" s="78">
        <v>0.5</v>
      </c>
      <c r="H24" s="78">
        <v>0.05</v>
      </c>
      <c r="I24" s="79">
        <f t="shared" si="0"/>
        <v>16.387499999999999</v>
      </c>
      <c r="J24" s="119"/>
      <c r="K24" s="109">
        <f t="shared" si="1"/>
        <v>0</v>
      </c>
    </row>
    <row r="25" spans="1:11" s="24" customFormat="1" ht="37.5" customHeight="1" thickBot="1">
      <c r="A25" s="82" t="s">
        <v>494</v>
      </c>
      <c r="B25" s="93">
        <v>740081</v>
      </c>
      <c r="C25" s="83"/>
      <c r="D25" s="84" t="s">
        <v>887</v>
      </c>
      <c r="E25" s="85" t="s">
        <v>888</v>
      </c>
      <c r="F25" s="86">
        <f>VLOOKUP(A25,'[2]TARIFA 1-2023 OD'!$A$5:$D$732,4,FALSE)</f>
        <v>92.300000000000011</v>
      </c>
      <c r="G25" s="94">
        <v>0.5</v>
      </c>
      <c r="H25" s="78">
        <v>0.05</v>
      </c>
      <c r="I25" s="79">
        <f t="shared" si="0"/>
        <v>43.842500000000001</v>
      </c>
      <c r="J25" s="120"/>
      <c r="K25" s="109">
        <f t="shared" si="1"/>
        <v>0</v>
      </c>
    </row>
    <row r="26" spans="1:11" s="23" customFormat="1" ht="28.15" customHeight="1" thickBot="1">
      <c r="A26" s="19" t="s">
        <v>334</v>
      </c>
      <c r="B26" s="89"/>
      <c r="C26" s="31"/>
      <c r="D26" s="20"/>
      <c r="E26" s="20"/>
      <c r="F26" s="25" t="s">
        <v>229</v>
      </c>
      <c r="G26" s="95"/>
      <c r="H26" s="95"/>
      <c r="I26" s="96"/>
      <c r="J26" s="121"/>
      <c r="K26" s="97"/>
    </row>
    <row r="27" spans="1:11" s="23" customFormat="1" ht="28.15" customHeight="1">
      <c r="A27" s="43" t="s">
        <v>760</v>
      </c>
      <c r="B27" s="90" t="s">
        <v>2410</v>
      </c>
      <c r="C27" s="44"/>
      <c r="D27" s="45" t="s">
        <v>889</v>
      </c>
      <c r="E27" s="56" t="s">
        <v>890</v>
      </c>
      <c r="F27" s="47">
        <f>VLOOKUP(A27,'[2]TARIFA 1-2023 OD'!$A$5:$D$732,4,FALSE)</f>
        <v>21.8</v>
      </c>
      <c r="G27" s="71">
        <v>0.5</v>
      </c>
      <c r="H27" s="71">
        <v>0.05</v>
      </c>
      <c r="I27" s="72">
        <f t="shared" ref="I27:I67" si="2">F27*(1-G27)*(1-H27)</f>
        <v>10.355</v>
      </c>
      <c r="J27" s="117"/>
      <c r="K27" s="108">
        <f t="shared" si="1"/>
        <v>0</v>
      </c>
    </row>
    <row r="28" spans="1:11" s="23" customFormat="1" ht="28.15" customHeight="1">
      <c r="A28" s="73" t="s">
        <v>95</v>
      </c>
      <c r="B28" s="91">
        <v>745174</v>
      </c>
      <c r="C28" s="74"/>
      <c r="D28" s="75" t="s">
        <v>889</v>
      </c>
      <c r="E28" s="81" t="s">
        <v>891</v>
      </c>
      <c r="F28" s="77">
        <f>VLOOKUP(A28,'[2]TARIFA 1-2023 OD'!$A$5:$D$732,4,FALSE)</f>
        <v>32.1</v>
      </c>
      <c r="G28" s="78">
        <v>0.5</v>
      </c>
      <c r="H28" s="78">
        <v>0.05</v>
      </c>
      <c r="I28" s="79">
        <f t="shared" si="2"/>
        <v>15.2475</v>
      </c>
      <c r="J28" s="119"/>
      <c r="K28" s="109">
        <f t="shared" si="1"/>
        <v>0</v>
      </c>
    </row>
    <row r="29" spans="1:11" s="23" customFormat="1" ht="28.15" customHeight="1">
      <c r="A29" s="73" t="s">
        <v>759</v>
      </c>
      <c r="B29" s="91">
        <v>746057</v>
      </c>
      <c r="C29" s="74"/>
      <c r="D29" s="75" t="s">
        <v>892</v>
      </c>
      <c r="E29" s="81" t="s">
        <v>893</v>
      </c>
      <c r="F29" s="77">
        <f>VLOOKUP(A29,'[2]TARIFA 1-2023 OD'!$A$5:$D$732,4,FALSE)</f>
        <v>32.700000000000003</v>
      </c>
      <c r="G29" s="78">
        <v>0.5</v>
      </c>
      <c r="H29" s="78">
        <v>0.05</v>
      </c>
      <c r="I29" s="79">
        <f t="shared" si="2"/>
        <v>15.532500000000001</v>
      </c>
      <c r="J29" s="119"/>
      <c r="K29" s="109">
        <f t="shared" si="1"/>
        <v>0</v>
      </c>
    </row>
    <row r="30" spans="1:11" s="23" customFormat="1" ht="28.15" customHeight="1">
      <c r="A30" s="35" t="s">
        <v>96</v>
      </c>
      <c r="B30" s="90" t="s">
        <v>2410</v>
      </c>
      <c r="C30" s="32"/>
      <c r="D30" s="26" t="s">
        <v>865</v>
      </c>
      <c r="E30" s="27" t="s">
        <v>894</v>
      </c>
      <c r="F30" s="41">
        <f>VLOOKUP(A30,'[2]TARIFA 1-2023 OD'!$A$5:$D$732,4,FALSE)</f>
        <v>48.7</v>
      </c>
      <c r="G30" s="71">
        <v>0.5</v>
      </c>
      <c r="H30" s="71">
        <v>0.05</v>
      </c>
      <c r="I30" s="72">
        <f t="shared" si="2"/>
        <v>23.1325</v>
      </c>
      <c r="J30" s="118"/>
      <c r="K30" s="108">
        <f t="shared" si="1"/>
        <v>0</v>
      </c>
    </row>
    <row r="31" spans="1:11" s="23" customFormat="1" ht="28.15" customHeight="1">
      <c r="A31" s="35" t="s">
        <v>97</v>
      </c>
      <c r="B31" s="90" t="s">
        <v>2410</v>
      </c>
      <c r="C31" s="32"/>
      <c r="D31" s="26" t="s">
        <v>895</v>
      </c>
      <c r="E31" s="27" t="s">
        <v>896</v>
      </c>
      <c r="F31" s="41">
        <f>VLOOKUP(A31,'[2]TARIFA 1-2023 OD'!$A$5:$D$732,4,FALSE)</f>
        <v>57.900000000000006</v>
      </c>
      <c r="G31" s="71">
        <v>0.5</v>
      </c>
      <c r="H31" s="71">
        <v>0.05</v>
      </c>
      <c r="I31" s="72">
        <f t="shared" si="2"/>
        <v>27.502500000000001</v>
      </c>
      <c r="J31" s="118"/>
      <c r="K31" s="108">
        <f t="shared" si="1"/>
        <v>0</v>
      </c>
    </row>
    <row r="32" spans="1:11" s="23" customFormat="1" ht="28.15" customHeight="1">
      <c r="A32" s="35" t="s">
        <v>98</v>
      </c>
      <c r="B32" s="90" t="s">
        <v>2410</v>
      </c>
      <c r="C32" s="32"/>
      <c r="D32" s="26" t="s">
        <v>897</v>
      </c>
      <c r="E32" s="27" t="s">
        <v>898</v>
      </c>
      <c r="F32" s="41">
        <f>VLOOKUP(A32,'[2]TARIFA 1-2023 OD'!$A$5:$D$732,4,FALSE)</f>
        <v>79.800000000000011</v>
      </c>
      <c r="G32" s="71">
        <v>0.5</v>
      </c>
      <c r="H32" s="71">
        <v>0.05</v>
      </c>
      <c r="I32" s="72">
        <f t="shared" si="2"/>
        <v>37.905000000000001</v>
      </c>
      <c r="J32" s="118"/>
      <c r="K32" s="108">
        <f t="shared" si="1"/>
        <v>0</v>
      </c>
    </row>
    <row r="33" spans="1:11" s="23" customFormat="1" ht="28.15" customHeight="1">
      <c r="A33" s="35" t="s">
        <v>99</v>
      </c>
      <c r="B33" s="90" t="s">
        <v>2410</v>
      </c>
      <c r="C33" s="32"/>
      <c r="D33" s="26" t="s">
        <v>867</v>
      </c>
      <c r="E33" s="27" t="s">
        <v>899</v>
      </c>
      <c r="F33" s="41">
        <f>VLOOKUP(A33,'[2]TARIFA 1-2023 OD'!$A$5:$D$732,4,FALSE)</f>
        <v>145</v>
      </c>
      <c r="G33" s="71">
        <v>0.5</v>
      </c>
      <c r="H33" s="71">
        <v>0.05</v>
      </c>
      <c r="I33" s="72">
        <f t="shared" si="2"/>
        <v>68.875</v>
      </c>
      <c r="J33" s="118"/>
      <c r="K33" s="108">
        <f t="shared" si="1"/>
        <v>0</v>
      </c>
    </row>
    <row r="34" spans="1:11" s="23" customFormat="1" ht="28.15" customHeight="1">
      <c r="A34" s="35" t="s">
        <v>248</v>
      </c>
      <c r="B34" s="90" t="s">
        <v>2410</v>
      </c>
      <c r="C34" s="32"/>
      <c r="D34" s="26" t="s">
        <v>900</v>
      </c>
      <c r="E34" s="27" t="s">
        <v>901</v>
      </c>
      <c r="F34" s="41">
        <f>VLOOKUP(A34,'[2]TARIFA 1-2023 OD'!$A$5:$D$732,4,FALSE)</f>
        <v>186.5</v>
      </c>
      <c r="G34" s="71">
        <v>0.5</v>
      </c>
      <c r="H34" s="71">
        <v>0.05</v>
      </c>
      <c r="I34" s="72">
        <f t="shared" si="2"/>
        <v>88.587499999999991</v>
      </c>
      <c r="J34" s="118"/>
      <c r="K34" s="108">
        <f t="shared" si="1"/>
        <v>0</v>
      </c>
    </row>
    <row r="35" spans="1:11" s="23" customFormat="1" ht="28.15" customHeight="1">
      <c r="A35" s="35" t="s">
        <v>671</v>
      </c>
      <c r="B35" s="90" t="s">
        <v>2410</v>
      </c>
      <c r="C35" s="32"/>
      <c r="D35" s="26" t="s">
        <v>902</v>
      </c>
      <c r="E35" s="27" t="s">
        <v>903</v>
      </c>
      <c r="F35" s="41">
        <f>VLOOKUP(A35,'[2]TARIFA 1-2023 OD'!$A$5:$D$732,4,FALSE)</f>
        <v>52.5</v>
      </c>
      <c r="G35" s="71">
        <v>0.5</v>
      </c>
      <c r="H35" s="71">
        <v>0.05</v>
      </c>
      <c r="I35" s="72">
        <f t="shared" si="2"/>
        <v>24.9375</v>
      </c>
      <c r="J35" s="118"/>
      <c r="K35" s="108">
        <f t="shared" si="1"/>
        <v>0</v>
      </c>
    </row>
    <row r="36" spans="1:11" s="23" customFormat="1" ht="28.15" customHeight="1">
      <c r="A36" s="35" t="s">
        <v>100</v>
      </c>
      <c r="B36" s="90" t="s">
        <v>2410</v>
      </c>
      <c r="C36" s="32"/>
      <c r="D36" s="26" t="s">
        <v>904</v>
      </c>
      <c r="E36" s="27" t="s">
        <v>905</v>
      </c>
      <c r="F36" s="41">
        <f>VLOOKUP(A36,'[2]TARIFA 1-2023 OD'!$A$5:$D$732,4,FALSE)</f>
        <v>58.300000000000004</v>
      </c>
      <c r="G36" s="71">
        <v>0.5</v>
      </c>
      <c r="H36" s="71">
        <v>0.05</v>
      </c>
      <c r="I36" s="72">
        <f t="shared" si="2"/>
        <v>27.692499999999999</v>
      </c>
      <c r="J36" s="118"/>
      <c r="K36" s="108">
        <f t="shared" si="1"/>
        <v>0</v>
      </c>
    </row>
    <row r="37" spans="1:11" s="23" customFormat="1" ht="28.15" customHeight="1">
      <c r="A37" s="35" t="s">
        <v>650</v>
      </c>
      <c r="B37" s="90" t="s">
        <v>2410</v>
      </c>
      <c r="C37" s="32"/>
      <c r="D37" s="26" t="s">
        <v>906</v>
      </c>
      <c r="E37" s="27" t="s">
        <v>907</v>
      </c>
      <c r="F37" s="41">
        <f>VLOOKUP(A37,'[2]TARIFA 1-2023 OD'!$A$5:$D$732,4,FALSE)</f>
        <v>61.800000000000004</v>
      </c>
      <c r="G37" s="71">
        <v>0.5</v>
      </c>
      <c r="H37" s="71">
        <v>0.05</v>
      </c>
      <c r="I37" s="72">
        <f t="shared" si="2"/>
        <v>29.355</v>
      </c>
      <c r="J37" s="118"/>
      <c r="K37" s="108">
        <f t="shared" si="1"/>
        <v>0</v>
      </c>
    </row>
    <row r="38" spans="1:11" s="23" customFormat="1" ht="28.15" customHeight="1">
      <c r="A38" s="35" t="s">
        <v>101</v>
      </c>
      <c r="B38" s="90" t="s">
        <v>2410</v>
      </c>
      <c r="C38" s="32"/>
      <c r="D38" s="26" t="s">
        <v>908</v>
      </c>
      <c r="E38" s="27" t="s">
        <v>909</v>
      </c>
      <c r="F38" s="41">
        <f>VLOOKUP(A38,'[2]TARIFA 1-2023 OD'!$A$5:$D$732,4,FALSE)</f>
        <v>135</v>
      </c>
      <c r="G38" s="71">
        <v>0.5</v>
      </c>
      <c r="H38" s="71">
        <v>0.05</v>
      </c>
      <c r="I38" s="72">
        <f t="shared" si="2"/>
        <v>64.125</v>
      </c>
      <c r="J38" s="118"/>
      <c r="K38" s="108">
        <f t="shared" si="1"/>
        <v>0</v>
      </c>
    </row>
    <row r="39" spans="1:11" s="23" customFormat="1" ht="28.15" customHeight="1">
      <c r="A39" s="35" t="s">
        <v>102</v>
      </c>
      <c r="B39" s="90" t="s">
        <v>2410</v>
      </c>
      <c r="C39" s="32"/>
      <c r="D39" s="26" t="s">
        <v>910</v>
      </c>
      <c r="E39" s="27" t="s">
        <v>911</v>
      </c>
      <c r="F39" s="41">
        <f>VLOOKUP(A39,'[2]TARIFA 1-2023 OD'!$A$5:$D$732,4,FALSE)</f>
        <v>42.5</v>
      </c>
      <c r="G39" s="71">
        <v>0.5</v>
      </c>
      <c r="H39" s="71">
        <v>0.05</v>
      </c>
      <c r="I39" s="72">
        <f t="shared" si="2"/>
        <v>20.1875</v>
      </c>
      <c r="J39" s="118"/>
      <c r="K39" s="108">
        <f t="shared" si="1"/>
        <v>0</v>
      </c>
    </row>
    <row r="40" spans="1:11" s="23" customFormat="1" ht="28.15" customHeight="1">
      <c r="A40" s="35" t="s">
        <v>103</v>
      </c>
      <c r="B40" s="90" t="s">
        <v>2410</v>
      </c>
      <c r="C40" s="32"/>
      <c r="D40" s="26" t="s">
        <v>912</v>
      </c>
      <c r="E40" s="27" t="s">
        <v>913</v>
      </c>
      <c r="F40" s="41">
        <f>VLOOKUP(A40,'[2]TARIFA 1-2023 OD'!$A$5:$D$732,4,FALSE)</f>
        <v>61.800000000000004</v>
      </c>
      <c r="G40" s="71">
        <v>0.5</v>
      </c>
      <c r="H40" s="71">
        <v>0.05</v>
      </c>
      <c r="I40" s="72">
        <f t="shared" si="2"/>
        <v>29.355</v>
      </c>
      <c r="J40" s="118"/>
      <c r="K40" s="108">
        <f t="shared" si="1"/>
        <v>0</v>
      </c>
    </row>
    <row r="41" spans="1:11" s="23" customFormat="1" ht="28.15" customHeight="1">
      <c r="A41" s="35" t="s">
        <v>104</v>
      </c>
      <c r="B41" s="90" t="s">
        <v>2410</v>
      </c>
      <c r="C41" s="32"/>
      <c r="D41" s="26" t="s">
        <v>881</v>
      </c>
      <c r="E41" s="27" t="s">
        <v>914</v>
      </c>
      <c r="F41" s="41">
        <f>VLOOKUP(A41,'[2]TARIFA 1-2023 OD'!$A$5:$D$732,4,FALSE)</f>
        <v>94</v>
      </c>
      <c r="G41" s="71">
        <v>0.5</v>
      </c>
      <c r="H41" s="71">
        <v>0.05</v>
      </c>
      <c r="I41" s="72">
        <f t="shared" si="2"/>
        <v>44.65</v>
      </c>
      <c r="J41" s="118"/>
      <c r="K41" s="108">
        <f t="shared" si="1"/>
        <v>0</v>
      </c>
    </row>
    <row r="42" spans="1:11" s="23" customFormat="1" ht="28.15" customHeight="1">
      <c r="A42" s="35" t="s">
        <v>249</v>
      </c>
      <c r="B42" s="90" t="s">
        <v>2410</v>
      </c>
      <c r="C42" s="32"/>
      <c r="D42" s="26" t="s">
        <v>915</v>
      </c>
      <c r="E42" s="27" t="s">
        <v>916</v>
      </c>
      <c r="F42" s="41">
        <f>VLOOKUP(A42,'[2]TARIFA 1-2023 OD'!$A$5:$D$732,4,FALSE)</f>
        <v>140</v>
      </c>
      <c r="G42" s="71">
        <v>0.5</v>
      </c>
      <c r="H42" s="71">
        <v>0.05</v>
      </c>
      <c r="I42" s="72">
        <f t="shared" si="2"/>
        <v>66.5</v>
      </c>
      <c r="J42" s="118"/>
      <c r="K42" s="108">
        <f t="shared" si="1"/>
        <v>0</v>
      </c>
    </row>
    <row r="43" spans="1:11" s="23" customFormat="1" ht="28.15" customHeight="1">
      <c r="A43" s="35" t="s">
        <v>105</v>
      </c>
      <c r="B43" s="90" t="s">
        <v>2410</v>
      </c>
      <c r="C43" s="32"/>
      <c r="D43" s="26" t="s">
        <v>879</v>
      </c>
      <c r="E43" s="27" t="s">
        <v>917</v>
      </c>
      <c r="F43" s="41">
        <f>VLOOKUP(A43,'[2]TARIFA 1-2023 OD'!$A$5:$D$732,4,FALSE)</f>
        <v>101.80000000000001</v>
      </c>
      <c r="G43" s="71">
        <v>0.5</v>
      </c>
      <c r="H43" s="71">
        <v>0.05</v>
      </c>
      <c r="I43" s="72">
        <f t="shared" si="2"/>
        <v>48.355000000000004</v>
      </c>
      <c r="J43" s="118"/>
      <c r="K43" s="108">
        <f t="shared" si="1"/>
        <v>0</v>
      </c>
    </row>
    <row r="44" spans="1:11" s="23" customFormat="1" ht="28.15" customHeight="1">
      <c r="A44" s="35" t="s">
        <v>106</v>
      </c>
      <c r="B44" s="90" t="s">
        <v>2410</v>
      </c>
      <c r="C44" s="32"/>
      <c r="D44" s="26" t="s">
        <v>918</v>
      </c>
      <c r="E44" s="27" t="s">
        <v>919</v>
      </c>
      <c r="F44" s="41">
        <f>VLOOKUP(A44,'[2]TARIFA 1-2023 OD'!$A$5:$D$732,4,FALSE)</f>
        <v>51.2</v>
      </c>
      <c r="G44" s="71">
        <v>0.5</v>
      </c>
      <c r="H44" s="71">
        <v>0.05</v>
      </c>
      <c r="I44" s="72">
        <f t="shared" si="2"/>
        <v>24.32</v>
      </c>
      <c r="J44" s="118"/>
      <c r="K44" s="108">
        <f t="shared" si="1"/>
        <v>0</v>
      </c>
    </row>
    <row r="45" spans="1:11" s="23" customFormat="1" ht="28.15" customHeight="1">
      <c r="A45" s="35" t="s">
        <v>107</v>
      </c>
      <c r="B45" s="90" t="s">
        <v>2410</v>
      </c>
      <c r="C45" s="32"/>
      <c r="D45" s="26" t="s">
        <v>920</v>
      </c>
      <c r="E45" s="27" t="s">
        <v>921</v>
      </c>
      <c r="F45" s="41">
        <f>VLOOKUP(A45,'[2]TARIFA 1-2023 OD'!$A$5:$D$732,4,FALSE)</f>
        <v>47.2</v>
      </c>
      <c r="G45" s="71">
        <v>0.5</v>
      </c>
      <c r="H45" s="71">
        <v>0.05</v>
      </c>
      <c r="I45" s="72">
        <f t="shared" si="2"/>
        <v>22.42</v>
      </c>
      <c r="J45" s="118"/>
      <c r="K45" s="108">
        <f t="shared" si="1"/>
        <v>0</v>
      </c>
    </row>
    <row r="46" spans="1:11" s="23" customFormat="1" ht="28.15" customHeight="1">
      <c r="A46" s="35" t="s">
        <v>108</v>
      </c>
      <c r="B46" s="90" t="s">
        <v>2410</v>
      </c>
      <c r="C46" s="32"/>
      <c r="D46" s="26" t="s">
        <v>922</v>
      </c>
      <c r="E46" s="27" t="s">
        <v>923</v>
      </c>
      <c r="F46" s="41">
        <f>VLOOKUP(A46,'[2]TARIFA 1-2023 OD'!$A$5:$D$732,4,FALSE)</f>
        <v>80.400000000000006</v>
      </c>
      <c r="G46" s="71">
        <v>0.5</v>
      </c>
      <c r="H46" s="71">
        <v>0.05</v>
      </c>
      <c r="I46" s="72">
        <f t="shared" si="2"/>
        <v>38.19</v>
      </c>
      <c r="J46" s="118"/>
      <c r="K46" s="108">
        <f t="shared" si="1"/>
        <v>0</v>
      </c>
    </row>
    <row r="47" spans="1:11" s="23" customFormat="1" ht="28.15" customHeight="1">
      <c r="A47" s="35" t="s">
        <v>109</v>
      </c>
      <c r="B47" s="90" t="s">
        <v>2410</v>
      </c>
      <c r="C47" s="32"/>
      <c r="D47" s="26" t="s">
        <v>924</v>
      </c>
      <c r="E47" s="27" t="s">
        <v>925</v>
      </c>
      <c r="F47" s="41">
        <f>VLOOKUP(A47,'[2]TARIFA 1-2023 OD'!$A$5:$D$732,4,FALSE)</f>
        <v>113.5</v>
      </c>
      <c r="G47" s="71">
        <v>0.5</v>
      </c>
      <c r="H47" s="71">
        <v>0.05</v>
      </c>
      <c r="I47" s="72">
        <f t="shared" si="2"/>
        <v>53.912499999999994</v>
      </c>
      <c r="J47" s="118"/>
      <c r="K47" s="108">
        <f t="shared" si="1"/>
        <v>0</v>
      </c>
    </row>
    <row r="48" spans="1:11" s="23" customFormat="1" ht="28.15" customHeight="1">
      <c r="A48" s="35" t="s">
        <v>649</v>
      </c>
      <c r="B48" s="90" t="s">
        <v>2410</v>
      </c>
      <c r="C48" s="32"/>
      <c r="D48" s="26" t="s">
        <v>926</v>
      </c>
      <c r="E48" s="27" t="s">
        <v>927</v>
      </c>
      <c r="F48" s="41">
        <f>VLOOKUP(A48,'[2]TARIFA 1-2023 OD'!$A$5:$D$732,4,FALSE)</f>
        <v>48.400000000000006</v>
      </c>
      <c r="G48" s="71">
        <v>0.5</v>
      </c>
      <c r="H48" s="71">
        <v>0.05</v>
      </c>
      <c r="I48" s="72">
        <f t="shared" si="2"/>
        <v>22.990000000000002</v>
      </c>
      <c r="J48" s="118"/>
      <c r="K48" s="108">
        <f t="shared" si="1"/>
        <v>0</v>
      </c>
    </row>
    <row r="49" spans="1:11" s="23" customFormat="1" ht="28.15" customHeight="1">
      <c r="A49" s="73" t="s">
        <v>110</v>
      </c>
      <c r="B49" s="91">
        <v>740177</v>
      </c>
      <c r="C49" s="74"/>
      <c r="D49" s="75" t="s">
        <v>928</v>
      </c>
      <c r="E49" s="81" t="s">
        <v>929</v>
      </c>
      <c r="F49" s="77">
        <f>VLOOKUP(A49,'[2]TARIFA 1-2023 OD'!$A$5:$D$732,4,FALSE)</f>
        <v>109.5</v>
      </c>
      <c r="G49" s="78">
        <v>0.5</v>
      </c>
      <c r="H49" s="78">
        <v>0.05</v>
      </c>
      <c r="I49" s="79">
        <f t="shared" si="2"/>
        <v>52.012499999999996</v>
      </c>
      <c r="J49" s="119"/>
      <c r="K49" s="109">
        <f t="shared" si="1"/>
        <v>0</v>
      </c>
    </row>
    <row r="50" spans="1:11" s="23" customFormat="1" ht="28.15" customHeight="1">
      <c r="A50" s="35" t="s">
        <v>672</v>
      </c>
      <c r="B50" s="90" t="s">
        <v>2410</v>
      </c>
      <c r="C50" s="32"/>
      <c r="D50" s="26" t="s">
        <v>930</v>
      </c>
      <c r="E50" s="27" t="s">
        <v>931</v>
      </c>
      <c r="F50" s="41">
        <f>VLOOKUP(A50,'[2]TARIFA 1-2023 OD'!$A$5:$D$732,4,FALSE)</f>
        <v>90.300000000000011</v>
      </c>
      <c r="G50" s="71">
        <v>0.5</v>
      </c>
      <c r="H50" s="71">
        <v>0.05</v>
      </c>
      <c r="I50" s="72">
        <f t="shared" si="2"/>
        <v>42.892500000000005</v>
      </c>
      <c r="J50" s="118"/>
      <c r="K50" s="108">
        <f t="shared" si="1"/>
        <v>0</v>
      </c>
    </row>
    <row r="51" spans="1:11" s="23" customFormat="1" ht="28.15" customHeight="1">
      <c r="A51" s="35" t="s">
        <v>648</v>
      </c>
      <c r="B51" s="90" t="s">
        <v>2410</v>
      </c>
      <c r="C51" s="32"/>
      <c r="D51" s="26" t="s">
        <v>932</v>
      </c>
      <c r="E51" s="27" t="s">
        <v>933</v>
      </c>
      <c r="F51" s="41">
        <f>VLOOKUP(A51,'[2]TARIFA 1-2023 OD'!$A$5:$D$732,4,FALSE)</f>
        <v>102.5</v>
      </c>
      <c r="G51" s="71">
        <v>0.5</v>
      </c>
      <c r="H51" s="71">
        <v>0.05</v>
      </c>
      <c r="I51" s="72">
        <f t="shared" si="2"/>
        <v>48.6875</v>
      </c>
      <c r="J51" s="118"/>
      <c r="K51" s="108">
        <f t="shared" si="1"/>
        <v>0</v>
      </c>
    </row>
    <row r="52" spans="1:11" s="23" customFormat="1" ht="28.15" customHeight="1">
      <c r="A52" s="35" t="s">
        <v>111</v>
      </c>
      <c r="B52" s="90" t="s">
        <v>2410</v>
      </c>
      <c r="C52" s="32"/>
      <c r="D52" s="26" t="s">
        <v>934</v>
      </c>
      <c r="E52" s="27" t="s">
        <v>935</v>
      </c>
      <c r="F52" s="41">
        <f>VLOOKUP(A52,'[2]TARIFA 1-2023 OD'!$A$5:$D$732,4,FALSE)</f>
        <v>92.800000000000011</v>
      </c>
      <c r="G52" s="71">
        <v>0.5</v>
      </c>
      <c r="H52" s="71">
        <v>0.05</v>
      </c>
      <c r="I52" s="72">
        <f t="shared" si="2"/>
        <v>44.080000000000005</v>
      </c>
      <c r="J52" s="118"/>
      <c r="K52" s="108">
        <f t="shared" si="1"/>
        <v>0</v>
      </c>
    </row>
    <row r="53" spans="1:11" s="23" customFormat="1" ht="28.15" customHeight="1">
      <c r="A53" s="73" t="s">
        <v>647</v>
      </c>
      <c r="B53" s="91">
        <v>740178</v>
      </c>
      <c r="C53" s="74"/>
      <c r="D53" s="75" t="s">
        <v>936</v>
      </c>
      <c r="E53" s="81" t="s">
        <v>937</v>
      </c>
      <c r="F53" s="77">
        <f>VLOOKUP(A53,'[2]TARIFA 1-2023 OD'!$A$5:$D$732,4,FALSE)</f>
        <v>31</v>
      </c>
      <c r="G53" s="78">
        <v>0.5</v>
      </c>
      <c r="H53" s="78">
        <v>0.05</v>
      </c>
      <c r="I53" s="79">
        <f t="shared" si="2"/>
        <v>14.725</v>
      </c>
      <c r="J53" s="119"/>
      <c r="K53" s="109">
        <f t="shared" ref="K53:K62" si="3">I53*J53</f>
        <v>0</v>
      </c>
    </row>
    <row r="54" spans="1:11" s="23" customFormat="1" ht="28.15" customHeight="1">
      <c r="A54" s="35" t="s">
        <v>646</v>
      </c>
      <c r="B54" s="90" t="s">
        <v>2410</v>
      </c>
      <c r="C54" s="32"/>
      <c r="D54" s="26" t="s">
        <v>938</v>
      </c>
      <c r="E54" s="27" t="s">
        <v>939</v>
      </c>
      <c r="F54" s="41">
        <f>VLOOKUP(A54,'[2]TARIFA 1-2023 OD'!$A$5:$D$732,4,FALSE)</f>
        <v>35.800000000000004</v>
      </c>
      <c r="G54" s="71">
        <v>0.5</v>
      </c>
      <c r="H54" s="71">
        <v>0.05</v>
      </c>
      <c r="I54" s="72">
        <f t="shared" si="2"/>
        <v>17.005000000000003</v>
      </c>
      <c r="J54" s="118"/>
      <c r="K54" s="108">
        <f t="shared" si="1"/>
        <v>0</v>
      </c>
    </row>
    <row r="55" spans="1:11" s="23" customFormat="1" ht="28.15" customHeight="1">
      <c r="A55" s="35" t="s">
        <v>112</v>
      </c>
      <c r="B55" s="90" t="s">
        <v>2410</v>
      </c>
      <c r="C55" s="32"/>
      <c r="D55" s="26" t="s">
        <v>940</v>
      </c>
      <c r="E55" s="27" t="s">
        <v>941</v>
      </c>
      <c r="F55" s="41">
        <f>VLOOKUP(A55,'[2]TARIFA 1-2023 OD'!$A$5:$D$732,4,FALSE)</f>
        <v>184</v>
      </c>
      <c r="G55" s="71">
        <v>0.5</v>
      </c>
      <c r="H55" s="71">
        <v>0.05</v>
      </c>
      <c r="I55" s="72">
        <f t="shared" si="2"/>
        <v>87.399999999999991</v>
      </c>
      <c r="J55" s="118"/>
      <c r="K55" s="108">
        <f t="shared" si="1"/>
        <v>0</v>
      </c>
    </row>
    <row r="56" spans="1:11" s="23" customFormat="1" ht="28.15" customHeight="1">
      <c r="A56" s="73" t="s">
        <v>113</v>
      </c>
      <c r="B56" s="91">
        <v>663131</v>
      </c>
      <c r="C56" s="74"/>
      <c r="D56" s="75" t="s">
        <v>942</v>
      </c>
      <c r="E56" s="81" t="s">
        <v>943</v>
      </c>
      <c r="F56" s="77">
        <f>VLOOKUP(A56,'[2]TARIFA 1-2023 OD'!$A$5:$D$732,4,FALSE)</f>
        <v>59.2</v>
      </c>
      <c r="G56" s="78">
        <v>0.5</v>
      </c>
      <c r="H56" s="78">
        <v>0.05</v>
      </c>
      <c r="I56" s="79">
        <f t="shared" si="2"/>
        <v>28.12</v>
      </c>
      <c r="J56" s="119"/>
      <c r="K56" s="109">
        <f t="shared" si="3"/>
        <v>0</v>
      </c>
    </row>
    <row r="57" spans="1:11" s="23" customFormat="1" ht="28.15" customHeight="1">
      <c r="A57" s="35" t="s">
        <v>114</v>
      </c>
      <c r="B57" s="90" t="s">
        <v>2410</v>
      </c>
      <c r="C57" s="32"/>
      <c r="D57" s="26" t="s">
        <v>944</v>
      </c>
      <c r="E57" s="27" t="s">
        <v>945</v>
      </c>
      <c r="F57" s="41">
        <f>VLOOKUP(A57,'[2]TARIFA 1-2023 OD'!$A$5:$D$732,4,FALSE)</f>
        <v>116</v>
      </c>
      <c r="G57" s="71">
        <v>0.5</v>
      </c>
      <c r="H57" s="71">
        <v>0.05</v>
      </c>
      <c r="I57" s="72">
        <f t="shared" si="2"/>
        <v>55.099999999999994</v>
      </c>
      <c r="J57" s="118"/>
      <c r="K57" s="108">
        <f t="shared" si="1"/>
        <v>0</v>
      </c>
    </row>
    <row r="58" spans="1:11" s="23" customFormat="1" ht="28.15" customHeight="1">
      <c r="A58" s="73" t="s">
        <v>200</v>
      </c>
      <c r="B58" s="91">
        <v>722620</v>
      </c>
      <c r="C58" s="74"/>
      <c r="D58" s="75" t="s">
        <v>946</v>
      </c>
      <c r="E58" s="81" t="s">
        <v>947</v>
      </c>
      <c r="F58" s="77">
        <f>VLOOKUP(A58,'[2]TARIFA 1-2023 OD'!$A$5:$D$732,4,FALSE)</f>
        <v>73.400000000000006</v>
      </c>
      <c r="G58" s="78">
        <v>0.5</v>
      </c>
      <c r="H58" s="78">
        <v>0.05</v>
      </c>
      <c r="I58" s="79">
        <f t="shared" si="2"/>
        <v>34.865000000000002</v>
      </c>
      <c r="J58" s="119"/>
      <c r="K58" s="109">
        <f t="shared" si="3"/>
        <v>0</v>
      </c>
    </row>
    <row r="59" spans="1:11" s="23" customFormat="1" ht="28.15" customHeight="1">
      <c r="A59" s="35" t="s">
        <v>201</v>
      </c>
      <c r="B59" s="90" t="s">
        <v>2410</v>
      </c>
      <c r="C59" s="32"/>
      <c r="D59" s="26" t="s">
        <v>948</v>
      </c>
      <c r="E59" s="27" t="s">
        <v>949</v>
      </c>
      <c r="F59" s="41">
        <f>VLOOKUP(A59,'[2]TARIFA 1-2023 OD'!$A$5:$D$732,4,FALSE)</f>
        <v>104</v>
      </c>
      <c r="G59" s="71">
        <v>0.5</v>
      </c>
      <c r="H59" s="71">
        <v>0.05</v>
      </c>
      <c r="I59" s="72">
        <f t="shared" si="2"/>
        <v>49.4</v>
      </c>
      <c r="J59" s="118"/>
      <c r="K59" s="108">
        <f t="shared" si="1"/>
        <v>0</v>
      </c>
    </row>
    <row r="60" spans="1:11" s="23" customFormat="1" ht="28.15" customHeight="1">
      <c r="A60" s="73" t="s">
        <v>250</v>
      </c>
      <c r="B60" s="91">
        <v>740909</v>
      </c>
      <c r="C60" s="74"/>
      <c r="D60" s="75" t="s">
        <v>950</v>
      </c>
      <c r="E60" s="81" t="s">
        <v>951</v>
      </c>
      <c r="F60" s="77">
        <f>VLOOKUP(A60,'[2]TARIFA 1-2023 OD'!$A$5:$D$732,4,FALSE)</f>
        <v>12.8</v>
      </c>
      <c r="G60" s="78">
        <v>0.5</v>
      </c>
      <c r="H60" s="78">
        <v>0.05</v>
      </c>
      <c r="I60" s="79">
        <f t="shared" si="2"/>
        <v>6.08</v>
      </c>
      <c r="J60" s="119"/>
      <c r="K60" s="109">
        <f t="shared" si="3"/>
        <v>0</v>
      </c>
    </row>
    <row r="61" spans="1:11" s="23" customFormat="1" ht="28.15" customHeight="1">
      <c r="A61" s="35" t="s">
        <v>202</v>
      </c>
      <c r="B61" s="90" t="s">
        <v>2410</v>
      </c>
      <c r="C61" s="32"/>
      <c r="D61" s="26" t="s">
        <v>952</v>
      </c>
      <c r="E61" s="27" t="s">
        <v>953</v>
      </c>
      <c r="F61" s="41">
        <f>VLOOKUP(A61,'[2]TARIFA 1-2023 OD'!$A$5:$D$732,4,FALSE)</f>
        <v>5.1000000000000005</v>
      </c>
      <c r="G61" s="71">
        <v>0.5</v>
      </c>
      <c r="H61" s="71">
        <v>0.05</v>
      </c>
      <c r="I61" s="72">
        <f t="shared" si="2"/>
        <v>2.4225000000000003</v>
      </c>
      <c r="J61" s="118"/>
      <c r="K61" s="108">
        <f t="shared" si="1"/>
        <v>0</v>
      </c>
    </row>
    <row r="62" spans="1:11" s="23" customFormat="1" ht="28.15" customHeight="1">
      <c r="A62" s="73" t="s">
        <v>251</v>
      </c>
      <c r="B62" s="91">
        <v>740219</v>
      </c>
      <c r="C62" s="74"/>
      <c r="D62" s="75" t="s">
        <v>954</v>
      </c>
      <c r="E62" s="81" t="s">
        <v>955</v>
      </c>
      <c r="F62" s="77">
        <f>VLOOKUP(A62,'[2]TARIFA 1-2023 OD'!$A$5:$D$732,4,FALSE)</f>
        <v>17.400000000000002</v>
      </c>
      <c r="G62" s="78">
        <v>0.5</v>
      </c>
      <c r="H62" s="78">
        <v>0.05</v>
      </c>
      <c r="I62" s="79">
        <f t="shared" si="2"/>
        <v>8.2650000000000006</v>
      </c>
      <c r="J62" s="119"/>
      <c r="K62" s="109">
        <f t="shared" si="3"/>
        <v>0</v>
      </c>
    </row>
    <row r="63" spans="1:11" s="23" customFormat="1" ht="28.15" customHeight="1">
      <c r="A63" s="35" t="s">
        <v>406</v>
      </c>
      <c r="B63" s="90" t="s">
        <v>2410</v>
      </c>
      <c r="C63" s="32"/>
      <c r="D63" s="26" t="s">
        <v>956</v>
      </c>
      <c r="E63" s="27" t="s">
        <v>957</v>
      </c>
      <c r="F63" s="41">
        <f>VLOOKUP(A63,'[2]TARIFA 1-2023 OD'!$A$5:$D$732,4,FALSE)</f>
        <v>133.5</v>
      </c>
      <c r="G63" s="71">
        <v>0.5</v>
      </c>
      <c r="H63" s="71">
        <v>0.05</v>
      </c>
      <c r="I63" s="72">
        <f t="shared" si="2"/>
        <v>63.412499999999994</v>
      </c>
      <c r="J63" s="118"/>
      <c r="K63" s="108">
        <f t="shared" si="1"/>
        <v>0</v>
      </c>
    </row>
    <row r="64" spans="1:11" s="23" customFormat="1" ht="28.15" customHeight="1">
      <c r="A64" s="35" t="s">
        <v>407</v>
      </c>
      <c r="B64" s="90" t="s">
        <v>2410</v>
      </c>
      <c r="C64" s="32"/>
      <c r="D64" s="26" t="s">
        <v>958</v>
      </c>
      <c r="E64" s="27" t="s">
        <v>959</v>
      </c>
      <c r="F64" s="41">
        <f>VLOOKUP(A64,'[2]TARIFA 1-2023 OD'!$A$5:$D$732,4,FALSE)</f>
        <v>116.5</v>
      </c>
      <c r="G64" s="71">
        <v>0.5</v>
      </c>
      <c r="H64" s="71">
        <v>0.05</v>
      </c>
      <c r="I64" s="72">
        <f t="shared" si="2"/>
        <v>55.337499999999999</v>
      </c>
      <c r="J64" s="118"/>
      <c r="K64" s="108">
        <f t="shared" si="1"/>
        <v>0</v>
      </c>
    </row>
    <row r="65" spans="1:11" s="23" customFormat="1" ht="28.15" customHeight="1">
      <c r="A65" s="35" t="s">
        <v>408</v>
      </c>
      <c r="B65" s="90" t="s">
        <v>2410</v>
      </c>
      <c r="C65" s="32"/>
      <c r="D65" s="26" t="s">
        <v>960</v>
      </c>
      <c r="E65" s="27" t="s">
        <v>961</v>
      </c>
      <c r="F65" s="41">
        <f>VLOOKUP(A65,'[2]TARIFA 1-2023 OD'!$A$5:$D$732,4,FALSE)</f>
        <v>119</v>
      </c>
      <c r="G65" s="71">
        <v>0.5</v>
      </c>
      <c r="H65" s="71">
        <v>0.05</v>
      </c>
      <c r="I65" s="72">
        <f t="shared" si="2"/>
        <v>56.524999999999999</v>
      </c>
      <c r="J65" s="118"/>
      <c r="K65" s="108">
        <f t="shared" si="1"/>
        <v>0</v>
      </c>
    </row>
    <row r="66" spans="1:11" s="23" customFormat="1" ht="28.15" customHeight="1">
      <c r="A66" s="35" t="s">
        <v>409</v>
      </c>
      <c r="B66" s="90" t="s">
        <v>2410</v>
      </c>
      <c r="C66" s="32"/>
      <c r="D66" s="26" t="s">
        <v>962</v>
      </c>
      <c r="E66" s="27" t="s">
        <v>963</v>
      </c>
      <c r="F66" s="41">
        <f>VLOOKUP(A66,'[2]TARIFA 1-2023 OD'!$A$5:$D$732,4,FALSE)</f>
        <v>158</v>
      </c>
      <c r="G66" s="71">
        <v>0.5</v>
      </c>
      <c r="H66" s="71">
        <v>0.05</v>
      </c>
      <c r="I66" s="72">
        <f t="shared" si="2"/>
        <v>75.05</v>
      </c>
      <c r="J66" s="118"/>
      <c r="K66" s="108">
        <f t="shared" si="1"/>
        <v>0</v>
      </c>
    </row>
    <row r="67" spans="1:11" s="24" customFormat="1" ht="37.5" customHeight="1" thickBot="1">
      <c r="A67" s="61" t="s">
        <v>410</v>
      </c>
      <c r="B67" s="98" t="s">
        <v>2410</v>
      </c>
      <c r="C67" s="48"/>
      <c r="D67" s="49" t="s">
        <v>964</v>
      </c>
      <c r="E67" s="50" t="s">
        <v>965</v>
      </c>
      <c r="F67" s="51">
        <f>VLOOKUP(A67,'[2]TARIFA 1-2023 OD'!$A$5:$D$732,4,FALSE)</f>
        <v>94</v>
      </c>
      <c r="G67" s="99">
        <v>0.5</v>
      </c>
      <c r="H67" s="71">
        <v>0.05</v>
      </c>
      <c r="I67" s="72">
        <f t="shared" si="2"/>
        <v>44.65</v>
      </c>
      <c r="J67" s="122"/>
      <c r="K67" s="108">
        <f t="shared" si="1"/>
        <v>0</v>
      </c>
    </row>
    <row r="68" spans="1:11" s="23" customFormat="1" ht="28.15" customHeight="1" thickBot="1">
      <c r="A68" s="64" t="s">
        <v>336</v>
      </c>
      <c r="B68" s="92"/>
      <c r="C68" s="65"/>
      <c r="D68" s="66"/>
      <c r="E68" s="66"/>
      <c r="F68" s="67" t="s">
        <v>229</v>
      </c>
      <c r="G68" s="95"/>
      <c r="H68" s="95"/>
      <c r="I68" s="96"/>
      <c r="J68" s="123"/>
      <c r="K68" s="97"/>
    </row>
    <row r="69" spans="1:11" s="23" customFormat="1" ht="28.15" customHeight="1">
      <c r="A69" s="43" t="s">
        <v>284</v>
      </c>
      <c r="B69" s="90" t="s">
        <v>2410</v>
      </c>
      <c r="C69" s="44"/>
      <c r="D69" s="45" t="s">
        <v>966</v>
      </c>
      <c r="E69" s="56" t="s">
        <v>967</v>
      </c>
      <c r="F69" s="47">
        <f>VLOOKUP(A69,'[2]TARIFA 1-2023 OD'!$A$5:$D$732,4,FALSE)</f>
        <v>39.200000000000003</v>
      </c>
      <c r="G69" s="71">
        <v>0.5</v>
      </c>
      <c r="H69" s="71">
        <v>0.05</v>
      </c>
      <c r="I69" s="72">
        <f t="shared" ref="I69:I83" si="4">F69*(1-G69)*(1-H69)</f>
        <v>18.62</v>
      </c>
      <c r="J69" s="117"/>
      <c r="K69" s="108">
        <f t="shared" si="1"/>
        <v>0</v>
      </c>
    </row>
    <row r="70" spans="1:11" s="23" customFormat="1" ht="28.15" customHeight="1">
      <c r="A70" s="35" t="s">
        <v>285</v>
      </c>
      <c r="B70" s="90" t="s">
        <v>2410</v>
      </c>
      <c r="C70" s="32"/>
      <c r="D70" s="26" t="s">
        <v>968</v>
      </c>
      <c r="E70" s="27" t="s">
        <v>969</v>
      </c>
      <c r="F70" s="41">
        <f>VLOOKUP(A70,'[2]TARIFA 1-2023 OD'!$A$5:$D$732,4,FALSE)</f>
        <v>55.2</v>
      </c>
      <c r="G70" s="71">
        <v>0.5</v>
      </c>
      <c r="H70" s="71">
        <v>0.05</v>
      </c>
      <c r="I70" s="72">
        <f t="shared" si="4"/>
        <v>26.22</v>
      </c>
      <c r="J70" s="118"/>
      <c r="K70" s="108">
        <f t="shared" si="1"/>
        <v>0</v>
      </c>
    </row>
    <row r="71" spans="1:11" s="23" customFormat="1" ht="28.15" customHeight="1">
      <c r="A71" s="35" t="s">
        <v>286</v>
      </c>
      <c r="B71" s="90" t="s">
        <v>2410</v>
      </c>
      <c r="C71" s="32"/>
      <c r="D71" s="26" t="s">
        <v>970</v>
      </c>
      <c r="E71" s="27" t="s">
        <v>971</v>
      </c>
      <c r="F71" s="41">
        <f>VLOOKUP(A71,'[2]TARIFA 1-2023 OD'!$A$5:$D$732,4,FALSE)</f>
        <v>57.800000000000004</v>
      </c>
      <c r="G71" s="71">
        <v>0.5</v>
      </c>
      <c r="H71" s="71">
        <v>0.05</v>
      </c>
      <c r="I71" s="72">
        <f t="shared" si="4"/>
        <v>27.455000000000002</v>
      </c>
      <c r="J71" s="118"/>
      <c r="K71" s="108">
        <f t="shared" si="1"/>
        <v>0</v>
      </c>
    </row>
    <row r="72" spans="1:11" s="23" customFormat="1" ht="28.15" customHeight="1">
      <c r="A72" s="35" t="s">
        <v>287</v>
      </c>
      <c r="B72" s="90" t="s">
        <v>2410</v>
      </c>
      <c r="C72" s="32"/>
      <c r="D72" s="26" t="s">
        <v>972</v>
      </c>
      <c r="E72" s="27" t="s">
        <v>973</v>
      </c>
      <c r="F72" s="41">
        <f>VLOOKUP(A72,'[2]TARIFA 1-2023 OD'!$A$5:$D$732,4,FALSE)</f>
        <v>61.400000000000006</v>
      </c>
      <c r="G72" s="71">
        <v>0.5</v>
      </c>
      <c r="H72" s="71">
        <v>0.05</v>
      </c>
      <c r="I72" s="72">
        <f t="shared" si="4"/>
        <v>29.165000000000003</v>
      </c>
      <c r="J72" s="118"/>
      <c r="K72" s="108">
        <f t="shared" si="1"/>
        <v>0</v>
      </c>
    </row>
    <row r="73" spans="1:11" s="23" customFormat="1" ht="28.15" customHeight="1">
      <c r="A73" s="35" t="s">
        <v>288</v>
      </c>
      <c r="B73" s="90" t="s">
        <v>2410</v>
      </c>
      <c r="C73" s="32"/>
      <c r="D73" s="26" t="s">
        <v>974</v>
      </c>
      <c r="E73" s="27" t="s">
        <v>975</v>
      </c>
      <c r="F73" s="41">
        <f>VLOOKUP(A73,'[2]TARIFA 1-2023 OD'!$A$5:$D$732,4,FALSE)</f>
        <v>67.600000000000009</v>
      </c>
      <c r="G73" s="71">
        <v>0.5</v>
      </c>
      <c r="H73" s="71">
        <v>0.05</v>
      </c>
      <c r="I73" s="72">
        <f t="shared" si="4"/>
        <v>32.11</v>
      </c>
      <c r="J73" s="118"/>
      <c r="K73" s="108">
        <f t="shared" si="1"/>
        <v>0</v>
      </c>
    </row>
    <row r="74" spans="1:11" s="23" customFormat="1" ht="28.15" customHeight="1">
      <c r="A74" s="35" t="s">
        <v>289</v>
      </c>
      <c r="B74" s="90" t="s">
        <v>2410</v>
      </c>
      <c r="C74" s="32"/>
      <c r="D74" s="26" t="s">
        <v>976</v>
      </c>
      <c r="E74" s="27" t="s">
        <v>977</v>
      </c>
      <c r="F74" s="41">
        <f>VLOOKUP(A74,'[2]TARIFA 1-2023 OD'!$A$5:$D$732,4,FALSE)</f>
        <v>83.5</v>
      </c>
      <c r="G74" s="71">
        <v>0.5</v>
      </c>
      <c r="H74" s="71">
        <v>0.05</v>
      </c>
      <c r="I74" s="72">
        <f t="shared" si="4"/>
        <v>39.662500000000001</v>
      </c>
      <c r="J74" s="118"/>
      <c r="K74" s="108">
        <f t="shared" si="1"/>
        <v>0</v>
      </c>
    </row>
    <row r="75" spans="1:11" s="23" customFormat="1" ht="28.15" customHeight="1">
      <c r="A75" s="35" t="s">
        <v>290</v>
      </c>
      <c r="B75" s="90" t="s">
        <v>2410</v>
      </c>
      <c r="C75" s="32"/>
      <c r="D75" s="26" t="s">
        <v>978</v>
      </c>
      <c r="E75" s="27" t="s">
        <v>979</v>
      </c>
      <c r="F75" s="41">
        <f>VLOOKUP(A75,'[2]TARIFA 1-2023 OD'!$A$5:$D$732,4,FALSE)</f>
        <v>63.900000000000006</v>
      </c>
      <c r="G75" s="71">
        <v>0.5</v>
      </c>
      <c r="H75" s="71">
        <v>0.05</v>
      </c>
      <c r="I75" s="72">
        <f t="shared" si="4"/>
        <v>30.352500000000003</v>
      </c>
      <c r="J75" s="118"/>
      <c r="K75" s="108">
        <f t="shared" si="1"/>
        <v>0</v>
      </c>
    </row>
    <row r="76" spans="1:11" s="23" customFormat="1" ht="28.15" customHeight="1">
      <c r="A76" s="35" t="s">
        <v>291</v>
      </c>
      <c r="B76" s="90" t="s">
        <v>2410</v>
      </c>
      <c r="C76" s="32"/>
      <c r="D76" s="26" t="s">
        <v>980</v>
      </c>
      <c r="E76" s="27" t="s">
        <v>981</v>
      </c>
      <c r="F76" s="41">
        <f>VLOOKUP(A76,'[2]TARIFA 1-2023 OD'!$A$5:$D$732,4,FALSE)</f>
        <v>68.8</v>
      </c>
      <c r="G76" s="71">
        <v>0.5</v>
      </c>
      <c r="H76" s="71">
        <v>0.05</v>
      </c>
      <c r="I76" s="72">
        <f t="shared" si="4"/>
        <v>32.68</v>
      </c>
      <c r="J76" s="118"/>
      <c r="K76" s="108">
        <f t="shared" si="1"/>
        <v>0</v>
      </c>
    </row>
    <row r="77" spans="1:11" s="23" customFormat="1" ht="28.15" customHeight="1">
      <c r="A77" s="35" t="s">
        <v>292</v>
      </c>
      <c r="B77" s="90" t="s">
        <v>2410</v>
      </c>
      <c r="C77" s="32"/>
      <c r="D77" s="26" t="s">
        <v>982</v>
      </c>
      <c r="E77" s="27" t="s">
        <v>983</v>
      </c>
      <c r="F77" s="41">
        <f>VLOOKUP(A77,'[2]TARIFA 1-2023 OD'!$A$5:$D$732,4,FALSE)</f>
        <v>71.2</v>
      </c>
      <c r="G77" s="71">
        <v>0.5</v>
      </c>
      <c r="H77" s="71">
        <v>0.05</v>
      </c>
      <c r="I77" s="72">
        <f t="shared" si="4"/>
        <v>33.82</v>
      </c>
      <c r="J77" s="118"/>
      <c r="K77" s="108">
        <f t="shared" ref="K77:K89" si="5">I77*J77</f>
        <v>0</v>
      </c>
    </row>
    <row r="78" spans="1:11" s="23" customFormat="1" ht="28.15" customHeight="1">
      <c r="A78" s="35" t="s">
        <v>293</v>
      </c>
      <c r="B78" s="90" t="s">
        <v>2410</v>
      </c>
      <c r="C78" s="32"/>
      <c r="D78" s="26" t="s">
        <v>984</v>
      </c>
      <c r="E78" s="27" t="s">
        <v>985</v>
      </c>
      <c r="F78" s="41">
        <f>VLOOKUP(A78,'[2]TARIFA 1-2023 OD'!$A$5:$D$732,4,FALSE)</f>
        <v>55.2</v>
      </c>
      <c r="G78" s="71">
        <v>0.5</v>
      </c>
      <c r="H78" s="71">
        <v>0.05</v>
      </c>
      <c r="I78" s="72">
        <f t="shared" si="4"/>
        <v>26.22</v>
      </c>
      <c r="J78" s="118"/>
      <c r="K78" s="108">
        <f t="shared" si="5"/>
        <v>0</v>
      </c>
    </row>
    <row r="79" spans="1:11" s="23" customFormat="1" ht="28.15" customHeight="1">
      <c r="A79" s="35" t="s">
        <v>294</v>
      </c>
      <c r="B79" s="90" t="s">
        <v>2410</v>
      </c>
      <c r="C79" s="32"/>
      <c r="D79" s="26" t="s">
        <v>986</v>
      </c>
      <c r="E79" s="27" t="s">
        <v>987</v>
      </c>
      <c r="F79" s="41">
        <f>VLOOKUP(A79,'[2]TARIFA 1-2023 OD'!$A$5:$D$732,4,FALSE)</f>
        <v>50.300000000000004</v>
      </c>
      <c r="G79" s="71">
        <v>0.5</v>
      </c>
      <c r="H79" s="71">
        <v>0.05</v>
      </c>
      <c r="I79" s="72">
        <f t="shared" si="4"/>
        <v>23.892500000000002</v>
      </c>
      <c r="J79" s="118"/>
      <c r="K79" s="108">
        <f t="shared" si="5"/>
        <v>0</v>
      </c>
    </row>
    <row r="80" spans="1:11" s="23" customFormat="1" ht="28.15" customHeight="1">
      <c r="A80" s="35" t="s">
        <v>295</v>
      </c>
      <c r="B80" s="90" t="s">
        <v>2410</v>
      </c>
      <c r="C80" s="32"/>
      <c r="D80" s="26" t="s">
        <v>988</v>
      </c>
      <c r="E80" s="27" t="s">
        <v>989</v>
      </c>
      <c r="F80" s="41">
        <f>VLOOKUP(A80,'[2]TARIFA 1-2023 OD'!$A$5:$D$732,4,FALSE)</f>
        <v>84.800000000000011</v>
      </c>
      <c r="G80" s="71">
        <v>0.5</v>
      </c>
      <c r="H80" s="71">
        <v>0.05</v>
      </c>
      <c r="I80" s="72">
        <f t="shared" si="4"/>
        <v>40.28</v>
      </c>
      <c r="J80" s="118"/>
      <c r="K80" s="108">
        <f t="shared" si="5"/>
        <v>0</v>
      </c>
    </row>
    <row r="81" spans="1:11" s="23" customFormat="1" ht="28.15" customHeight="1">
      <c r="A81" s="35" t="s">
        <v>296</v>
      </c>
      <c r="B81" s="90" t="s">
        <v>2410</v>
      </c>
      <c r="C81" s="32"/>
      <c r="D81" s="26" t="s">
        <v>990</v>
      </c>
      <c r="E81" s="27" t="s">
        <v>991</v>
      </c>
      <c r="F81" s="41">
        <f>VLOOKUP(A81,'[2]TARIFA 1-2023 OD'!$A$5:$D$732,4,FALSE)</f>
        <v>49</v>
      </c>
      <c r="G81" s="71">
        <v>0.5</v>
      </c>
      <c r="H81" s="71">
        <v>0.05</v>
      </c>
      <c r="I81" s="72">
        <f t="shared" si="4"/>
        <v>23.274999999999999</v>
      </c>
      <c r="J81" s="118"/>
      <c r="K81" s="108">
        <f t="shared" si="5"/>
        <v>0</v>
      </c>
    </row>
    <row r="82" spans="1:11" s="23" customFormat="1" ht="28.15" customHeight="1">
      <c r="A82" s="35" t="s">
        <v>297</v>
      </c>
      <c r="B82" s="90" t="s">
        <v>2410</v>
      </c>
      <c r="C82" s="32"/>
      <c r="D82" s="26" t="s">
        <v>992</v>
      </c>
      <c r="E82" s="27" t="s">
        <v>993</v>
      </c>
      <c r="F82" s="41">
        <f>VLOOKUP(A82,'[2]TARIFA 1-2023 OD'!$A$5:$D$732,4,FALSE)</f>
        <v>85.9</v>
      </c>
      <c r="G82" s="71">
        <v>0.5</v>
      </c>
      <c r="H82" s="71">
        <v>0.05</v>
      </c>
      <c r="I82" s="72">
        <f t="shared" si="4"/>
        <v>40.802500000000002</v>
      </c>
      <c r="J82" s="118"/>
      <c r="K82" s="108">
        <f t="shared" si="5"/>
        <v>0</v>
      </c>
    </row>
    <row r="83" spans="1:11" s="23" customFormat="1" ht="33.950000000000003" customHeight="1">
      <c r="A83" s="35" t="s">
        <v>298</v>
      </c>
      <c r="B83" s="90" t="s">
        <v>2410</v>
      </c>
      <c r="C83" s="32"/>
      <c r="D83" s="26" t="s">
        <v>994</v>
      </c>
      <c r="E83" s="27" t="s">
        <v>995</v>
      </c>
      <c r="F83" s="41">
        <f>VLOOKUP(A83,'[2]TARIFA 1-2023 OD'!$A$5:$D$732,4,FALSE)</f>
        <v>28.3</v>
      </c>
      <c r="G83" s="71">
        <v>0.5</v>
      </c>
      <c r="H83" s="71">
        <v>0.05</v>
      </c>
      <c r="I83" s="72">
        <f t="shared" si="4"/>
        <v>13.442499999999999</v>
      </c>
      <c r="J83" s="118"/>
      <c r="K83" s="108">
        <f t="shared" si="5"/>
        <v>0</v>
      </c>
    </row>
    <row r="84" spans="1:11" s="23" customFormat="1" ht="33.950000000000003" customHeight="1">
      <c r="A84" s="35" t="s">
        <v>673</v>
      </c>
      <c r="B84" s="90" t="s">
        <v>2410</v>
      </c>
      <c r="C84" s="32"/>
      <c r="D84" s="26" t="s">
        <v>996</v>
      </c>
      <c r="E84" s="27" t="s">
        <v>997</v>
      </c>
      <c r="F84" s="41" t="str">
        <f>VLOOKUP(A84,'[2]TARIFA 1-2023 OD'!$A$5:$D$732,4,FALSE)</f>
        <v>Consultar precios</v>
      </c>
      <c r="G84" s="71">
        <v>0.5</v>
      </c>
      <c r="H84" s="71">
        <v>0.05</v>
      </c>
      <c r="I84" s="72"/>
      <c r="J84" s="118"/>
      <c r="K84" s="108">
        <f t="shared" si="5"/>
        <v>0</v>
      </c>
    </row>
    <row r="85" spans="1:11" s="23" customFormat="1" ht="28.15" customHeight="1">
      <c r="A85" s="35" t="s">
        <v>674</v>
      </c>
      <c r="B85" s="90" t="s">
        <v>2410</v>
      </c>
      <c r="C85" s="32"/>
      <c r="D85" s="26" t="s">
        <v>998</v>
      </c>
      <c r="E85" s="27" t="s">
        <v>999</v>
      </c>
      <c r="F85" s="41" t="str">
        <f>VLOOKUP(A85,'[2]TARIFA 1-2023 OD'!$A$5:$D$732,4,FALSE)</f>
        <v>Consultar precios</v>
      </c>
      <c r="G85" s="71">
        <v>0.5</v>
      </c>
      <c r="H85" s="71">
        <v>0.05</v>
      </c>
      <c r="I85" s="72"/>
      <c r="J85" s="118"/>
      <c r="K85" s="108">
        <f t="shared" si="5"/>
        <v>0</v>
      </c>
    </row>
    <row r="86" spans="1:11" s="23" customFormat="1" ht="36.4" customHeight="1">
      <c r="A86" s="35" t="s">
        <v>675</v>
      </c>
      <c r="B86" s="90" t="s">
        <v>2410</v>
      </c>
      <c r="C86" s="32"/>
      <c r="D86" s="26" t="s">
        <v>1000</v>
      </c>
      <c r="E86" s="27" t="s">
        <v>1001</v>
      </c>
      <c r="F86" s="41" t="str">
        <f>VLOOKUP(A86,'[2]TARIFA 1-2023 OD'!$A$5:$D$732,4,FALSE)</f>
        <v>Consultar precios</v>
      </c>
      <c r="G86" s="71">
        <v>0.5</v>
      </c>
      <c r="H86" s="71">
        <v>0.05</v>
      </c>
      <c r="I86" s="72"/>
      <c r="J86" s="118"/>
      <c r="K86" s="108">
        <f t="shared" si="5"/>
        <v>0</v>
      </c>
    </row>
    <row r="87" spans="1:11" s="23" customFormat="1" ht="28.15" customHeight="1">
      <c r="A87" s="35" t="s">
        <v>761</v>
      </c>
      <c r="B87" s="90" t="s">
        <v>2410</v>
      </c>
      <c r="C87" s="32"/>
      <c r="D87" s="26" t="s">
        <v>1002</v>
      </c>
      <c r="E87" s="27" t="s">
        <v>1003</v>
      </c>
      <c r="F87" s="41" t="str">
        <f>VLOOKUP(A87,'[2]TARIFA 1-2023 OD'!$A$5:$D$732,4,FALSE)</f>
        <v>Consultar precios</v>
      </c>
      <c r="G87" s="71">
        <v>0.5</v>
      </c>
      <c r="H87" s="71">
        <v>0.05</v>
      </c>
      <c r="I87" s="72"/>
      <c r="J87" s="118"/>
      <c r="K87" s="108">
        <f t="shared" si="5"/>
        <v>0</v>
      </c>
    </row>
    <row r="88" spans="1:11" s="23" customFormat="1" ht="28.15" customHeight="1">
      <c r="A88" s="35" t="s">
        <v>762</v>
      </c>
      <c r="B88" s="90" t="s">
        <v>2410</v>
      </c>
      <c r="C88" s="32"/>
      <c r="D88" s="26" t="s">
        <v>1004</v>
      </c>
      <c r="E88" s="27" t="s">
        <v>1005</v>
      </c>
      <c r="F88" s="41" t="str">
        <f>VLOOKUP(A88,'[2]TARIFA 1-2023 OD'!$A$5:$D$732,4,FALSE)</f>
        <v>Consultar precios</v>
      </c>
      <c r="G88" s="71">
        <v>0.5</v>
      </c>
      <c r="H88" s="71">
        <v>0.05</v>
      </c>
      <c r="I88" s="72"/>
      <c r="J88" s="118"/>
      <c r="K88" s="108">
        <f t="shared" si="5"/>
        <v>0</v>
      </c>
    </row>
    <row r="89" spans="1:11" s="24" customFormat="1" ht="37.5" customHeight="1" thickBot="1">
      <c r="A89" s="61" t="s">
        <v>676</v>
      </c>
      <c r="B89" s="98" t="s">
        <v>2410</v>
      </c>
      <c r="C89" s="48"/>
      <c r="D89" s="49" t="s">
        <v>1006</v>
      </c>
      <c r="E89" s="50" t="s">
        <v>1007</v>
      </c>
      <c r="F89" s="51" t="str">
        <f>VLOOKUP(A89,'[2]TARIFA 1-2023 OD'!$A$5:$D$732,4,FALSE)</f>
        <v>Consultar precios</v>
      </c>
      <c r="G89" s="99">
        <v>0.5</v>
      </c>
      <c r="H89" s="71">
        <v>0.05</v>
      </c>
      <c r="I89" s="100"/>
      <c r="J89" s="122"/>
      <c r="K89" s="108">
        <f t="shared" si="5"/>
        <v>0</v>
      </c>
    </row>
    <row r="90" spans="1:11" s="23" customFormat="1" ht="28.15" customHeight="1" thickBot="1">
      <c r="A90" s="19" t="s">
        <v>337</v>
      </c>
      <c r="B90" s="89"/>
      <c r="C90" s="31"/>
      <c r="D90" s="20"/>
      <c r="E90" s="20"/>
      <c r="F90" s="25" t="s">
        <v>229</v>
      </c>
      <c r="G90" s="95"/>
      <c r="H90" s="95"/>
      <c r="I90" s="96"/>
      <c r="J90" s="121"/>
      <c r="K90" s="97"/>
    </row>
    <row r="91" spans="1:11" s="23" customFormat="1" ht="28.15" customHeight="1">
      <c r="A91" s="43" t="s">
        <v>369</v>
      </c>
      <c r="B91" s="90" t="s">
        <v>2410</v>
      </c>
      <c r="C91" s="44"/>
      <c r="D91" s="45" t="s">
        <v>1008</v>
      </c>
      <c r="E91" s="56" t="s">
        <v>1009</v>
      </c>
      <c r="F91" s="47">
        <f>VLOOKUP(A91,'[2]TARIFA 1-2023 OD'!$A$5:$D$732,4,FALSE)</f>
        <v>44.1</v>
      </c>
      <c r="G91" s="71">
        <v>0.5</v>
      </c>
      <c r="H91" s="71">
        <v>0.05</v>
      </c>
      <c r="I91" s="72">
        <f t="shared" ref="I91:I154" si="6">F91*(1-G91)*(1-H91)</f>
        <v>20.947499999999998</v>
      </c>
      <c r="J91" s="117"/>
      <c r="K91" s="108">
        <f t="shared" ref="K91:K94" si="7">I91*J91</f>
        <v>0</v>
      </c>
    </row>
    <row r="92" spans="1:11" s="23" customFormat="1" ht="28.15" customHeight="1">
      <c r="A92" s="35" t="s">
        <v>678</v>
      </c>
      <c r="B92" s="90" t="s">
        <v>2410</v>
      </c>
      <c r="C92" s="32"/>
      <c r="D92" s="26" t="s">
        <v>1010</v>
      </c>
      <c r="E92" s="27" t="s">
        <v>1011</v>
      </c>
      <c r="F92" s="41">
        <f>VLOOKUP(A92,'[2]TARIFA 1-2023 OD'!$A$5:$D$732,4,FALSE)</f>
        <v>57.2</v>
      </c>
      <c r="G92" s="71">
        <v>0.5</v>
      </c>
      <c r="H92" s="71">
        <v>0.05</v>
      </c>
      <c r="I92" s="72">
        <f t="shared" si="6"/>
        <v>27.17</v>
      </c>
      <c r="J92" s="118"/>
      <c r="K92" s="108">
        <f t="shared" si="7"/>
        <v>0</v>
      </c>
    </row>
    <row r="93" spans="1:11" s="23" customFormat="1" ht="28.15" customHeight="1">
      <c r="A93" s="35" t="s">
        <v>370</v>
      </c>
      <c r="B93" s="90" t="s">
        <v>2410</v>
      </c>
      <c r="C93" s="32"/>
      <c r="D93" s="26" t="s">
        <v>1012</v>
      </c>
      <c r="E93" s="27" t="s">
        <v>1013</v>
      </c>
      <c r="F93" s="41">
        <f>VLOOKUP(A93,'[2]TARIFA 1-2023 OD'!$A$5:$D$732,4,FALSE)</f>
        <v>51.6</v>
      </c>
      <c r="G93" s="71">
        <v>0.5</v>
      </c>
      <c r="H93" s="71">
        <v>0.05</v>
      </c>
      <c r="I93" s="72">
        <f t="shared" si="6"/>
        <v>24.509999999999998</v>
      </c>
      <c r="J93" s="118"/>
      <c r="K93" s="108">
        <f t="shared" si="7"/>
        <v>0</v>
      </c>
    </row>
    <row r="94" spans="1:11" s="23" customFormat="1" ht="28.15" customHeight="1">
      <c r="A94" s="35" t="s">
        <v>679</v>
      </c>
      <c r="B94" s="90" t="s">
        <v>2410</v>
      </c>
      <c r="C94" s="32"/>
      <c r="D94" s="26" t="s">
        <v>1014</v>
      </c>
      <c r="E94" s="27" t="s">
        <v>1015</v>
      </c>
      <c r="F94" s="41">
        <f>VLOOKUP(A94,'[2]TARIFA 1-2023 OD'!$A$5:$D$732,4,FALSE)</f>
        <v>50</v>
      </c>
      <c r="G94" s="71">
        <v>0.5</v>
      </c>
      <c r="H94" s="71">
        <v>0.05</v>
      </c>
      <c r="I94" s="72">
        <f t="shared" si="6"/>
        <v>23.75</v>
      </c>
      <c r="J94" s="118"/>
      <c r="K94" s="108">
        <f t="shared" si="7"/>
        <v>0</v>
      </c>
    </row>
    <row r="95" spans="1:11" s="23" customFormat="1" ht="28.15" customHeight="1">
      <c r="A95" s="73" t="s">
        <v>252</v>
      </c>
      <c r="B95" s="91">
        <v>745173</v>
      </c>
      <c r="C95" s="74"/>
      <c r="D95" s="75" t="s">
        <v>869</v>
      </c>
      <c r="E95" s="81" t="s">
        <v>1016</v>
      </c>
      <c r="F95" s="77">
        <f>VLOOKUP(A95,'[2]TARIFA 1-2023 OD'!$A$5:$D$732,4,FALSE)</f>
        <v>104.5</v>
      </c>
      <c r="G95" s="78">
        <v>0.5</v>
      </c>
      <c r="H95" s="78">
        <v>0.05</v>
      </c>
      <c r="I95" s="79">
        <f t="shared" si="6"/>
        <v>49.637499999999996</v>
      </c>
      <c r="J95" s="119"/>
      <c r="K95" s="109">
        <f t="shared" ref="K95:K140" si="8">I95*J95</f>
        <v>0</v>
      </c>
    </row>
    <row r="96" spans="1:11" s="23" customFormat="1" ht="28.15" customHeight="1">
      <c r="A96" s="35" t="s">
        <v>680</v>
      </c>
      <c r="B96" s="90" t="s">
        <v>2410</v>
      </c>
      <c r="C96" s="32"/>
      <c r="D96" s="26" t="s">
        <v>1017</v>
      </c>
      <c r="E96" s="27" t="s">
        <v>1018</v>
      </c>
      <c r="F96" s="41">
        <f>VLOOKUP(A96,'[2]TARIFA 1-2023 OD'!$A$5:$D$732,4,FALSE)</f>
        <v>43.5</v>
      </c>
      <c r="G96" s="71">
        <v>0.5</v>
      </c>
      <c r="H96" s="71">
        <v>0.05</v>
      </c>
      <c r="I96" s="72">
        <f t="shared" si="6"/>
        <v>20.662499999999998</v>
      </c>
      <c r="J96" s="118"/>
      <c r="K96" s="108">
        <f t="shared" si="8"/>
        <v>0</v>
      </c>
    </row>
    <row r="97" spans="1:11" s="23" customFormat="1" ht="28.15" customHeight="1">
      <c r="A97" s="35" t="s">
        <v>371</v>
      </c>
      <c r="B97" s="90" t="s">
        <v>2410</v>
      </c>
      <c r="C97" s="32"/>
      <c r="D97" s="26" t="s">
        <v>1019</v>
      </c>
      <c r="E97" s="27" t="s">
        <v>1020</v>
      </c>
      <c r="F97" s="41">
        <f>VLOOKUP(A97,'[2]TARIFA 1-2023 OD'!$A$5:$D$732,4,FALSE)</f>
        <v>135.5</v>
      </c>
      <c r="G97" s="71">
        <v>0.5</v>
      </c>
      <c r="H97" s="71">
        <v>0.05</v>
      </c>
      <c r="I97" s="72">
        <f t="shared" si="6"/>
        <v>64.362499999999997</v>
      </c>
      <c r="J97" s="118"/>
      <c r="K97" s="108">
        <f t="shared" si="8"/>
        <v>0</v>
      </c>
    </row>
    <row r="98" spans="1:11" s="23" customFormat="1" ht="28.15" customHeight="1">
      <c r="A98" s="35" t="s">
        <v>372</v>
      </c>
      <c r="B98" s="90" t="s">
        <v>2410</v>
      </c>
      <c r="C98" s="32"/>
      <c r="D98" s="26" t="s">
        <v>1021</v>
      </c>
      <c r="E98" s="27" t="s">
        <v>1022</v>
      </c>
      <c r="F98" s="41">
        <f>VLOOKUP(A98,'[2]TARIFA 1-2023 OD'!$A$5:$D$732,4,FALSE)</f>
        <v>151.5</v>
      </c>
      <c r="G98" s="71">
        <v>0.5</v>
      </c>
      <c r="H98" s="71">
        <v>0.05</v>
      </c>
      <c r="I98" s="72">
        <f t="shared" si="6"/>
        <v>71.962499999999991</v>
      </c>
      <c r="J98" s="118"/>
      <c r="K98" s="108">
        <f t="shared" si="8"/>
        <v>0</v>
      </c>
    </row>
    <row r="99" spans="1:11" s="23" customFormat="1" ht="28.15" customHeight="1">
      <c r="A99" s="35" t="s">
        <v>373</v>
      </c>
      <c r="B99" s="90" t="s">
        <v>2410</v>
      </c>
      <c r="C99" s="32"/>
      <c r="D99" s="26" t="s">
        <v>1023</v>
      </c>
      <c r="E99" s="27" t="s">
        <v>1024</v>
      </c>
      <c r="F99" s="41">
        <f>VLOOKUP(A99,'[2]TARIFA 1-2023 OD'!$A$5:$D$732,4,FALSE)</f>
        <v>185</v>
      </c>
      <c r="G99" s="71">
        <v>0.5</v>
      </c>
      <c r="H99" s="71">
        <v>0.05</v>
      </c>
      <c r="I99" s="72">
        <f t="shared" si="6"/>
        <v>87.875</v>
      </c>
      <c r="J99" s="118"/>
      <c r="K99" s="108">
        <f t="shared" si="8"/>
        <v>0</v>
      </c>
    </row>
    <row r="100" spans="1:11" s="23" customFormat="1" ht="28.15" customHeight="1">
      <c r="A100" s="35" t="s">
        <v>374</v>
      </c>
      <c r="B100" s="90" t="s">
        <v>2410</v>
      </c>
      <c r="C100" s="32"/>
      <c r="D100" s="26" t="s">
        <v>1025</v>
      </c>
      <c r="E100" s="27" t="s">
        <v>1026</v>
      </c>
      <c r="F100" s="41">
        <f>VLOOKUP(A100,'[2]TARIFA 1-2023 OD'!$A$5:$D$732,4,FALSE)</f>
        <v>228</v>
      </c>
      <c r="G100" s="71">
        <v>0.5</v>
      </c>
      <c r="H100" s="71">
        <v>0.05</v>
      </c>
      <c r="I100" s="72">
        <f t="shared" si="6"/>
        <v>108.3</v>
      </c>
      <c r="J100" s="118"/>
      <c r="K100" s="108">
        <f t="shared" si="8"/>
        <v>0</v>
      </c>
    </row>
    <row r="101" spans="1:11" s="23" customFormat="1" ht="28.15" customHeight="1">
      <c r="A101" s="35" t="s">
        <v>644</v>
      </c>
      <c r="B101" s="90" t="s">
        <v>2410</v>
      </c>
      <c r="C101" s="32"/>
      <c r="D101" s="26" t="s">
        <v>1027</v>
      </c>
      <c r="E101" s="27" t="s">
        <v>1028</v>
      </c>
      <c r="F101" s="41">
        <f>VLOOKUP(A101,'[2]TARIFA 1-2023 OD'!$A$5:$D$732,4,FALSE)</f>
        <v>154</v>
      </c>
      <c r="G101" s="71">
        <v>0.5</v>
      </c>
      <c r="H101" s="71">
        <v>0.05</v>
      </c>
      <c r="I101" s="72">
        <f t="shared" si="6"/>
        <v>73.149999999999991</v>
      </c>
      <c r="J101" s="118"/>
      <c r="K101" s="108">
        <f t="shared" si="8"/>
        <v>0</v>
      </c>
    </row>
    <row r="102" spans="1:11" s="23" customFormat="1" ht="28.15" customHeight="1">
      <c r="A102" s="73" t="s">
        <v>681</v>
      </c>
      <c r="B102" s="91">
        <v>746056</v>
      </c>
      <c r="C102" s="74"/>
      <c r="D102" s="75" t="s">
        <v>1029</v>
      </c>
      <c r="E102" s="81" t="s">
        <v>1030</v>
      </c>
      <c r="F102" s="77">
        <f>VLOOKUP(A102,'[2]TARIFA 1-2023 OD'!$A$5:$D$732,4,FALSE)</f>
        <v>202</v>
      </c>
      <c r="G102" s="78">
        <v>0.5</v>
      </c>
      <c r="H102" s="78">
        <v>0.05</v>
      </c>
      <c r="I102" s="79">
        <f t="shared" si="6"/>
        <v>95.949999999999989</v>
      </c>
      <c r="J102" s="119"/>
      <c r="K102" s="109">
        <f t="shared" si="8"/>
        <v>0</v>
      </c>
    </row>
    <row r="103" spans="1:11" s="23" customFormat="1" ht="28.15" customHeight="1">
      <c r="A103" s="35" t="s">
        <v>411</v>
      </c>
      <c r="B103" s="90" t="s">
        <v>2410</v>
      </c>
      <c r="C103" s="32"/>
      <c r="D103" s="26" t="s">
        <v>1031</v>
      </c>
      <c r="E103" s="27" t="s">
        <v>1032</v>
      </c>
      <c r="F103" s="41">
        <f>VLOOKUP(A103,'[2]TARIFA 1-2023 OD'!$A$5:$D$732,4,FALSE)</f>
        <v>108</v>
      </c>
      <c r="G103" s="71">
        <v>0.5</v>
      </c>
      <c r="H103" s="71">
        <v>0.05</v>
      </c>
      <c r="I103" s="72">
        <f t="shared" si="6"/>
        <v>51.3</v>
      </c>
      <c r="J103" s="118"/>
      <c r="K103" s="108">
        <f t="shared" si="8"/>
        <v>0</v>
      </c>
    </row>
    <row r="104" spans="1:11" s="23" customFormat="1" ht="28.15" customHeight="1">
      <c r="A104" s="35" t="s">
        <v>643</v>
      </c>
      <c r="B104" s="90" t="s">
        <v>2410</v>
      </c>
      <c r="C104" s="32"/>
      <c r="D104" s="26" t="s">
        <v>1033</v>
      </c>
      <c r="E104" s="27" t="s">
        <v>1034</v>
      </c>
      <c r="F104" s="41">
        <f>VLOOKUP(A104,'[2]TARIFA 1-2023 OD'!$A$5:$D$732,4,FALSE)</f>
        <v>171</v>
      </c>
      <c r="G104" s="71">
        <v>0.5</v>
      </c>
      <c r="H104" s="71">
        <v>0.05</v>
      </c>
      <c r="I104" s="72">
        <f t="shared" si="6"/>
        <v>81.224999999999994</v>
      </c>
      <c r="J104" s="118"/>
      <c r="K104" s="108">
        <f t="shared" si="8"/>
        <v>0</v>
      </c>
    </row>
    <row r="105" spans="1:11" s="23" customFormat="1" ht="28.15" customHeight="1">
      <c r="A105" s="35" t="s">
        <v>682</v>
      </c>
      <c r="B105" s="90" t="s">
        <v>2410</v>
      </c>
      <c r="C105" s="32"/>
      <c r="D105" s="26" t="s">
        <v>1035</v>
      </c>
      <c r="E105" s="27" t="s">
        <v>1036</v>
      </c>
      <c r="F105" s="41">
        <f>VLOOKUP(A105,'[2]TARIFA 1-2023 OD'!$A$5:$D$732,4,FALSE)</f>
        <v>152</v>
      </c>
      <c r="G105" s="71">
        <v>0.5</v>
      </c>
      <c r="H105" s="71">
        <v>0.05</v>
      </c>
      <c r="I105" s="72">
        <f t="shared" si="6"/>
        <v>72.2</v>
      </c>
      <c r="J105" s="118"/>
      <c r="K105" s="108">
        <f t="shared" si="8"/>
        <v>0</v>
      </c>
    </row>
    <row r="106" spans="1:11" s="23" customFormat="1" ht="28.15" customHeight="1">
      <c r="A106" s="35" t="s">
        <v>683</v>
      </c>
      <c r="B106" s="90" t="s">
        <v>2410</v>
      </c>
      <c r="C106" s="32"/>
      <c r="D106" s="26" t="s">
        <v>1037</v>
      </c>
      <c r="E106" s="27" t="s">
        <v>1038</v>
      </c>
      <c r="F106" s="41">
        <f>VLOOKUP(A106,'[2]TARIFA 1-2023 OD'!$A$5:$D$732,4,FALSE)</f>
        <v>223.5</v>
      </c>
      <c r="G106" s="71">
        <v>0.5</v>
      </c>
      <c r="H106" s="71">
        <v>0.05</v>
      </c>
      <c r="I106" s="72">
        <f t="shared" si="6"/>
        <v>106.16249999999999</v>
      </c>
      <c r="J106" s="118"/>
      <c r="K106" s="108">
        <f t="shared" si="8"/>
        <v>0</v>
      </c>
    </row>
    <row r="107" spans="1:11" s="23" customFormat="1" ht="28.15" customHeight="1">
      <c r="A107" s="35" t="s">
        <v>253</v>
      </c>
      <c r="B107" s="90" t="s">
        <v>2410</v>
      </c>
      <c r="C107" s="32"/>
      <c r="D107" s="26" t="s">
        <v>1039</v>
      </c>
      <c r="E107" s="27" t="s">
        <v>1040</v>
      </c>
      <c r="F107" s="41">
        <f>VLOOKUP(A107,'[2]TARIFA 1-2023 OD'!$A$5:$D$732,4,FALSE)</f>
        <v>58</v>
      </c>
      <c r="G107" s="71">
        <v>0.5</v>
      </c>
      <c r="H107" s="71">
        <v>0.05</v>
      </c>
      <c r="I107" s="72">
        <f t="shared" si="6"/>
        <v>27.549999999999997</v>
      </c>
      <c r="J107" s="118"/>
      <c r="K107" s="108">
        <f t="shared" si="8"/>
        <v>0</v>
      </c>
    </row>
    <row r="108" spans="1:11" s="23" customFormat="1" ht="28.15" customHeight="1">
      <c r="A108" s="35" t="s">
        <v>2398</v>
      </c>
      <c r="B108" s="90" t="s">
        <v>2410</v>
      </c>
      <c r="C108" s="32"/>
      <c r="D108" s="26" t="s">
        <v>2399</v>
      </c>
      <c r="E108" s="27">
        <v>5400338099762</v>
      </c>
      <c r="F108" s="41">
        <v>118.8</v>
      </c>
      <c r="G108" s="71">
        <v>0.5</v>
      </c>
      <c r="H108" s="71">
        <v>0.05</v>
      </c>
      <c r="I108" s="72">
        <f t="shared" si="6"/>
        <v>56.429999999999993</v>
      </c>
      <c r="J108" s="118"/>
      <c r="K108" s="108">
        <f t="shared" si="8"/>
        <v>0</v>
      </c>
    </row>
    <row r="109" spans="1:11" s="23" customFormat="1" ht="28.15" customHeight="1">
      <c r="A109" s="73" t="s">
        <v>254</v>
      </c>
      <c r="B109" s="91">
        <v>745172</v>
      </c>
      <c r="C109" s="74"/>
      <c r="D109" s="75" t="s">
        <v>1041</v>
      </c>
      <c r="E109" s="81" t="s">
        <v>1042</v>
      </c>
      <c r="F109" s="77">
        <f>VLOOKUP(A109,'[2]TARIFA 1-2023 OD'!$A$5:$D$732,4,FALSE)</f>
        <v>87.100000000000009</v>
      </c>
      <c r="G109" s="78">
        <v>0.5</v>
      </c>
      <c r="H109" s="78">
        <v>0.05</v>
      </c>
      <c r="I109" s="79">
        <f t="shared" si="6"/>
        <v>41.372500000000002</v>
      </c>
      <c r="J109" s="119"/>
      <c r="K109" s="109">
        <f t="shared" si="8"/>
        <v>0</v>
      </c>
    </row>
    <row r="110" spans="1:11" s="23" customFormat="1" ht="28.15" customHeight="1">
      <c r="A110" s="35" t="s">
        <v>255</v>
      </c>
      <c r="B110" s="90" t="s">
        <v>2410</v>
      </c>
      <c r="C110" s="32"/>
      <c r="D110" s="26" t="s">
        <v>1043</v>
      </c>
      <c r="E110" s="27" t="s">
        <v>1044</v>
      </c>
      <c r="F110" s="41">
        <f>VLOOKUP(A110,'[2]TARIFA 1-2023 OD'!$A$5:$D$732,4,FALSE)</f>
        <v>148.5</v>
      </c>
      <c r="G110" s="71">
        <v>0.5</v>
      </c>
      <c r="H110" s="71">
        <v>0.05</v>
      </c>
      <c r="I110" s="72">
        <f t="shared" si="6"/>
        <v>70.537499999999994</v>
      </c>
      <c r="J110" s="118"/>
      <c r="K110" s="108">
        <f t="shared" si="8"/>
        <v>0</v>
      </c>
    </row>
    <row r="111" spans="1:11" s="23" customFormat="1" ht="28.15" customHeight="1">
      <c r="A111" s="35" t="s">
        <v>375</v>
      </c>
      <c r="B111" s="90" t="s">
        <v>2410</v>
      </c>
      <c r="C111" s="32"/>
      <c r="D111" s="26" t="s">
        <v>1045</v>
      </c>
      <c r="E111" s="27" t="s">
        <v>1046</v>
      </c>
      <c r="F111" s="41">
        <f>VLOOKUP(A111,'[2]TARIFA 1-2023 OD'!$A$5:$D$732,4,FALSE)</f>
        <v>69.400000000000006</v>
      </c>
      <c r="G111" s="71">
        <v>0.5</v>
      </c>
      <c r="H111" s="71">
        <v>0.05</v>
      </c>
      <c r="I111" s="72">
        <f t="shared" si="6"/>
        <v>32.965000000000003</v>
      </c>
      <c r="J111" s="118"/>
      <c r="K111" s="108">
        <f t="shared" si="8"/>
        <v>0</v>
      </c>
    </row>
    <row r="112" spans="1:11" s="23" customFormat="1" ht="28.15" customHeight="1">
      <c r="A112" s="35" t="s">
        <v>376</v>
      </c>
      <c r="B112" s="90" t="s">
        <v>2410</v>
      </c>
      <c r="C112" s="32"/>
      <c r="D112" s="26" t="s">
        <v>1047</v>
      </c>
      <c r="E112" s="27" t="s">
        <v>1048</v>
      </c>
      <c r="F112" s="41">
        <f>VLOOKUP(A112,'[2]TARIFA 1-2023 OD'!$A$5:$D$732,4,FALSE)</f>
        <v>92.2</v>
      </c>
      <c r="G112" s="71">
        <v>0.5</v>
      </c>
      <c r="H112" s="71">
        <v>0.05</v>
      </c>
      <c r="I112" s="72">
        <f t="shared" si="6"/>
        <v>43.795000000000002</v>
      </c>
      <c r="J112" s="118"/>
      <c r="K112" s="108">
        <f t="shared" si="8"/>
        <v>0</v>
      </c>
    </row>
    <row r="113" spans="1:11" s="23" customFormat="1" ht="28.15" customHeight="1">
      <c r="A113" s="35" t="s">
        <v>2358</v>
      </c>
      <c r="B113" s="90" t="s">
        <v>2410</v>
      </c>
      <c r="C113" s="32" t="s">
        <v>2357</v>
      </c>
      <c r="D113" s="26" t="s">
        <v>2359</v>
      </c>
      <c r="E113" s="28">
        <v>5400338116315</v>
      </c>
      <c r="F113" s="41">
        <f>VLOOKUP(A113,'[2]TARIFA 1-2023 OD'!$A$5:$D$732,4,FALSE)</f>
        <v>82</v>
      </c>
      <c r="G113" s="71">
        <v>0.5</v>
      </c>
      <c r="H113" s="71">
        <v>0.05</v>
      </c>
      <c r="I113" s="72">
        <f t="shared" si="6"/>
        <v>38.949999999999996</v>
      </c>
      <c r="J113" s="118"/>
      <c r="K113" s="108">
        <f t="shared" si="8"/>
        <v>0</v>
      </c>
    </row>
    <row r="114" spans="1:11" s="23" customFormat="1" ht="28.15" customHeight="1">
      <c r="A114" s="35" t="s">
        <v>2360</v>
      </c>
      <c r="B114" s="90" t="s">
        <v>2410</v>
      </c>
      <c r="C114" s="32" t="s">
        <v>2357</v>
      </c>
      <c r="D114" s="26" t="s">
        <v>2361</v>
      </c>
      <c r="E114" s="28">
        <v>5400338116391</v>
      </c>
      <c r="F114" s="41">
        <f>VLOOKUP(A114,'[2]TARIFA 1-2023 OD'!$A$5:$D$732,4,FALSE)</f>
        <v>128</v>
      </c>
      <c r="G114" s="71">
        <v>0.5</v>
      </c>
      <c r="H114" s="71">
        <v>0.05</v>
      </c>
      <c r="I114" s="72">
        <f t="shared" si="6"/>
        <v>60.8</v>
      </c>
      <c r="J114" s="118"/>
      <c r="K114" s="108">
        <f t="shared" si="8"/>
        <v>0</v>
      </c>
    </row>
    <row r="115" spans="1:11" s="23" customFormat="1" ht="27.95" customHeight="1">
      <c r="A115" s="35" t="s">
        <v>412</v>
      </c>
      <c r="B115" s="90" t="s">
        <v>2410</v>
      </c>
      <c r="C115" s="32"/>
      <c r="D115" s="26" t="s">
        <v>1049</v>
      </c>
      <c r="E115" s="27" t="s">
        <v>1050</v>
      </c>
      <c r="F115" s="41">
        <f>VLOOKUP(A115,'[2]TARIFA 1-2023 OD'!$A$5:$D$732,4,FALSE)</f>
        <v>60.7</v>
      </c>
      <c r="G115" s="71">
        <v>0.5</v>
      </c>
      <c r="H115" s="71">
        <v>0.05</v>
      </c>
      <c r="I115" s="72">
        <f t="shared" si="6"/>
        <v>28.8325</v>
      </c>
      <c r="J115" s="118"/>
      <c r="K115" s="108">
        <f t="shared" si="8"/>
        <v>0</v>
      </c>
    </row>
    <row r="116" spans="1:11" s="23" customFormat="1" ht="28.15" customHeight="1">
      <c r="A116" s="35" t="s">
        <v>413</v>
      </c>
      <c r="B116" s="90" t="s">
        <v>2410</v>
      </c>
      <c r="C116" s="32"/>
      <c r="D116" s="26" t="s">
        <v>1051</v>
      </c>
      <c r="E116" s="27" t="s">
        <v>1052</v>
      </c>
      <c r="F116" s="41">
        <f>VLOOKUP(A116,'[2]TARIFA 1-2023 OD'!$A$5:$D$732,4,FALSE)</f>
        <v>80.800000000000011</v>
      </c>
      <c r="G116" s="71">
        <v>0.5</v>
      </c>
      <c r="H116" s="71">
        <v>0.05</v>
      </c>
      <c r="I116" s="72">
        <f t="shared" si="6"/>
        <v>38.380000000000003</v>
      </c>
      <c r="J116" s="118"/>
      <c r="K116" s="108">
        <f t="shared" si="8"/>
        <v>0</v>
      </c>
    </row>
    <row r="117" spans="1:11" s="23" customFormat="1" ht="28.15" customHeight="1">
      <c r="A117" s="35" t="s">
        <v>2362</v>
      </c>
      <c r="B117" s="90" t="s">
        <v>2410</v>
      </c>
      <c r="C117" s="32" t="s">
        <v>2357</v>
      </c>
      <c r="D117" s="26" t="s">
        <v>2363</v>
      </c>
      <c r="E117" s="28">
        <v>5400338116179</v>
      </c>
      <c r="F117" s="41">
        <f>VLOOKUP(A117,'[2]TARIFA 1-2023 OD'!$A$5:$D$732,4,FALSE)</f>
        <v>90</v>
      </c>
      <c r="G117" s="71">
        <v>0.5</v>
      </c>
      <c r="H117" s="71">
        <v>0.05</v>
      </c>
      <c r="I117" s="72">
        <f t="shared" si="6"/>
        <v>42.75</v>
      </c>
      <c r="J117" s="118"/>
      <c r="K117" s="108">
        <f t="shared" si="8"/>
        <v>0</v>
      </c>
    </row>
    <row r="118" spans="1:11" s="23" customFormat="1" ht="28.15" customHeight="1">
      <c r="A118" s="35" t="s">
        <v>123</v>
      </c>
      <c r="B118" s="90" t="s">
        <v>2410</v>
      </c>
      <c r="C118" s="32"/>
      <c r="D118" s="26" t="s">
        <v>1053</v>
      </c>
      <c r="E118" s="27" t="s">
        <v>1054</v>
      </c>
      <c r="F118" s="41">
        <f>VLOOKUP(A118,'[2]TARIFA 1-2023 OD'!$A$5:$D$732,4,FALSE)</f>
        <v>165.6</v>
      </c>
      <c r="G118" s="71">
        <v>0.5</v>
      </c>
      <c r="H118" s="71">
        <v>0.05</v>
      </c>
      <c r="I118" s="72">
        <f t="shared" si="6"/>
        <v>78.66</v>
      </c>
      <c r="J118" s="118"/>
      <c r="K118" s="108">
        <f t="shared" si="8"/>
        <v>0</v>
      </c>
    </row>
    <row r="119" spans="1:11" s="23" customFormat="1" ht="28.15" customHeight="1">
      <c r="A119" s="35" t="s">
        <v>414</v>
      </c>
      <c r="B119" s="90" t="s">
        <v>2410</v>
      </c>
      <c r="C119" s="32"/>
      <c r="D119" s="26" t="s">
        <v>922</v>
      </c>
      <c r="E119" s="27" t="s">
        <v>1055</v>
      </c>
      <c r="F119" s="41">
        <f>VLOOKUP(A119,'[2]TARIFA 1-2023 OD'!$A$5:$D$732,4,FALSE)</f>
        <v>91</v>
      </c>
      <c r="G119" s="71">
        <v>0.5</v>
      </c>
      <c r="H119" s="71">
        <v>0.05</v>
      </c>
      <c r="I119" s="72">
        <f t="shared" si="6"/>
        <v>43.225000000000001</v>
      </c>
      <c r="J119" s="118"/>
      <c r="K119" s="108">
        <f t="shared" si="8"/>
        <v>0</v>
      </c>
    </row>
    <row r="120" spans="1:11" s="23" customFormat="1" ht="28.15" customHeight="1">
      <c r="A120" s="35" t="s">
        <v>124</v>
      </c>
      <c r="B120" s="90" t="s">
        <v>2410</v>
      </c>
      <c r="C120" s="32"/>
      <c r="D120" s="26" t="s">
        <v>1056</v>
      </c>
      <c r="E120" s="27" t="s">
        <v>1057</v>
      </c>
      <c r="F120" s="41">
        <f>VLOOKUP(A120,'[2]TARIFA 1-2023 OD'!$A$5:$D$732,4,FALSE)</f>
        <v>153</v>
      </c>
      <c r="G120" s="71">
        <v>0.5</v>
      </c>
      <c r="H120" s="71">
        <v>0.05</v>
      </c>
      <c r="I120" s="72">
        <f t="shared" si="6"/>
        <v>72.674999999999997</v>
      </c>
      <c r="J120" s="118"/>
      <c r="K120" s="108">
        <f t="shared" si="8"/>
        <v>0</v>
      </c>
    </row>
    <row r="121" spans="1:11" s="23" customFormat="1" ht="28.15" customHeight="1">
      <c r="A121" s="73" t="s">
        <v>377</v>
      </c>
      <c r="B121" s="91">
        <v>522522</v>
      </c>
      <c r="C121" s="74"/>
      <c r="D121" s="75" t="s">
        <v>1058</v>
      </c>
      <c r="E121" s="81" t="s">
        <v>1059</v>
      </c>
      <c r="F121" s="77">
        <f>VLOOKUP(A121,'[2]TARIFA 1-2023 OD'!$A$5:$D$732,4,FALSE)</f>
        <v>198.60000000000002</v>
      </c>
      <c r="G121" s="78">
        <v>0.5</v>
      </c>
      <c r="H121" s="78">
        <v>0.05</v>
      </c>
      <c r="I121" s="79">
        <f t="shared" si="6"/>
        <v>94.335000000000008</v>
      </c>
      <c r="J121" s="119"/>
      <c r="K121" s="109">
        <f t="shared" si="8"/>
        <v>0</v>
      </c>
    </row>
    <row r="122" spans="1:11" s="23" customFormat="1" ht="28.15" customHeight="1">
      <c r="A122" s="35" t="s">
        <v>125</v>
      </c>
      <c r="B122" s="90" t="s">
        <v>2410</v>
      </c>
      <c r="C122" s="32"/>
      <c r="D122" s="26" t="s">
        <v>1060</v>
      </c>
      <c r="E122" s="27" t="s">
        <v>1061</v>
      </c>
      <c r="F122" s="41">
        <f>VLOOKUP(A122,'[2]TARIFA 1-2023 OD'!$A$5:$D$732,4,FALSE)</f>
        <v>300</v>
      </c>
      <c r="G122" s="71">
        <v>0.5</v>
      </c>
      <c r="H122" s="71">
        <v>0.05</v>
      </c>
      <c r="I122" s="72">
        <f t="shared" si="6"/>
        <v>142.5</v>
      </c>
      <c r="J122" s="118"/>
      <c r="K122" s="108">
        <f t="shared" si="8"/>
        <v>0</v>
      </c>
    </row>
    <row r="123" spans="1:11" s="23" customFormat="1" ht="28.15" customHeight="1">
      <c r="A123" s="35" t="s">
        <v>126</v>
      </c>
      <c r="B123" s="90" t="s">
        <v>2410</v>
      </c>
      <c r="C123" s="32"/>
      <c r="D123" s="26" t="s">
        <v>1062</v>
      </c>
      <c r="E123" s="27" t="s">
        <v>1063</v>
      </c>
      <c r="F123" s="41">
        <f>VLOOKUP(A123,'[2]TARIFA 1-2023 OD'!$A$5:$D$732,4,FALSE)</f>
        <v>155.30000000000001</v>
      </c>
      <c r="G123" s="71">
        <v>0.5</v>
      </c>
      <c r="H123" s="71">
        <v>0.05</v>
      </c>
      <c r="I123" s="72">
        <f t="shared" si="6"/>
        <v>73.767499999999998</v>
      </c>
      <c r="J123" s="118"/>
      <c r="K123" s="108">
        <f t="shared" si="8"/>
        <v>0</v>
      </c>
    </row>
    <row r="124" spans="1:11" s="23" customFormat="1" ht="28.15" customHeight="1">
      <c r="A124" s="35" t="s">
        <v>378</v>
      </c>
      <c r="B124" s="90" t="s">
        <v>2410</v>
      </c>
      <c r="C124" s="32"/>
      <c r="D124" s="26" t="s">
        <v>1064</v>
      </c>
      <c r="E124" s="27" t="s">
        <v>1065</v>
      </c>
      <c r="F124" s="41">
        <f>VLOOKUP(A124,'[2]TARIFA 1-2023 OD'!$A$5:$D$732,4,FALSE)</f>
        <v>339</v>
      </c>
      <c r="G124" s="71">
        <v>0.5</v>
      </c>
      <c r="H124" s="71">
        <v>0.05</v>
      </c>
      <c r="I124" s="72">
        <f t="shared" si="6"/>
        <v>161.02500000000001</v>
      </c>
      <c r="J124" s="118"/>
      <c r="K124" s="108">
        <f t="shared" si="8"/>
        <v>0</v>
      </c>
    </row>
    <row r="125" spans="1:11" s="23" customFormat="1" ht="28.15" customHeight="1">
      <c r="A125" s="35" t="s">
        <v>415</v>
      </c>
      <c r="B125" s="90" t="s">
        <v>2410</v>
      </c>
      <c r="C125" s="32"/>
      <c r="D125" s="26" t="s">
        <v>1066</v>
      </c>
      <c r="E125" s="27" t="s">
        <v>1067</v>
      </c>
      <c r="F125" s="41">
        <f>VLOOKUP(A125,'[2]TARIFA 1-2023 OD'!$A$5:$D$732,4,FALSE)</f>
        <v>54.6</v>
      </c>
      <c r="G125" s="71">
        <v>0.5</v>
      </c>
      <c r="H125" s="71">
        <v>0.05</v>
      </c>
      <c r="I125" s="72">
        <f t="shared" si="6"/>
        <v>25.934999999999999</v>
      </c>
      <c r="J125" s="118"/>
      <c r="K125" s="108">
        <f t="shared" si="8"/>
        <v>0</v>
      </c>
    </row>
    <row r="126" spans="1:11" s="23" customFormat="1" ht="28.15" customHeight="1">
      <c r="A126" s="35" t="s">
        <v>206</v>
      </c>
      <c r="B126" s="90" t="s">
        <v>2410</v>
      </c>
      <c r="C126" s="32"/>
      <c r="D126" s="26" t="s">
        <v>1068</v>
      </c>
      <c r="E126" s="27" t="s">
        <v>1069</v>
      </c>
      <c r="F126" s="41">
        <f>VLOOKUP(A126,'[2]TARIFA 1-2023 OD'!$A$5:$D$732,4,FALSE)</f>
        <v>94.800000000000011</v>
      </c>
      <c r="G126" s="71">
        <v>0.5</v>
      </c>
      <c r="H126" s="71">
        <v>0.05</v>
      </c>
      <c r="I126" s="72">
        <f t="shared" si="6"/>
        <v>45.03</v>
      </c>
      <c r="J126" s="118"/>
      <c r="K126" s="108">
        <f t="shared" si="8"/>
        <v>0</v>
      </c>
    </row>
    <row r="127" spans="1:11" s="23" customFormat="1" ht="28.15" customHeight="1">
      <c r="A127" s="35" t="s">
        <v>127</v>
      </c>
      <c r="B127" s="90" t="s">
        <v>2410</v>
      </c>
      <c r="C127" s="32"/>
      <c r="D127" s="26" t="s">
        <v>1070</v>
      </c>
      <c r="E127" s="27" t="s">
        <v>1071</v>
      </c>
      <c r="F127" s="41">
        <f>VLOOKUP(A127,'[2]TARIFA 1-2023 OD'!$A$5:$D$732,4,FALSE)</f>
        <v>78.2</v>
      </c>
      <c r="G127" s="71">
        <v>0.5</v>
      </c>
      <c r="H127" s="71">
        <v>0.05</v>
      </c>
      <c r="I127" s="72">
        <f t="shared" si="6"/>
        <v>37.145000000000003</v>
      </c>
      <c r="J127" s="118"/>
      <c r="K127" s="108">
        <f t="shared" si="8"/>
        <v>0</v>
      </c>
    </row>
    <row r="128" spans="1:11" s="23" customFormat="1" ht="28.15" customHeight="1">
      <c r="A128" s="35" t="s">
        <v>580</v>
      </c>
      <c r="B128" s="90" t="s">
        <v>2410</v>
      </c>
      <c r="C128" s="32"/>
      <c r="D128" s="26" t="s">
        <v>1072</v>
      </c>
      <c r="E128" s="27" t="s">
        <v>1073</v>
      </c>
      <c r="F128" s="41">
        <f>VLOOKUP(A128,'[2]TARIFA 1-2023 OD'!$A$5:$D$732,4,FALSE)</f>
        <v>116.5</v>
      </c>
      <c r="G128" s="71">
        <v>0.5</v>
      </c>
      <c r="H128" s="71">
        <v>0.05</v>
      </c>
      <c r="I128" s="72">
        <f t="shared" si="6"/>
        <v>55.337499999999999</v>
      </c>
      <c r="J128" s="118"/>
      <c r="K128" s="108">
        <f t="shared" si="8"/>
        <v>0</v>
      </c>
    </row>
    <row r="129" spans="1:11" s="23" customFormat="1" ht="28.15" customHeight="1">
      <c r="A129" s="35" t="s">
        <v>642</v>
      </c>
      <c r="B129" s="90" t="s">
        <v>2410</v>
      </c>
      <c r="C129" s="32"/>
      <c r="D129" s="26" t="s">
        <v>1074</v>
      </c>
      <c r="E129" s="27" t="s">
        <v>1075</v>
      </c>
      <c r="F129" s="41">
        <f>VLOOKUP(A129,'[2]TARIFA 1-2023 OD'!$A$5:$D$732,4,FALSE)</f>
        <v>59</v>
      </c>
      <c r="G129" s="71">
        <v>0.5</v>
      </c>
      <c r="H129" s="71">
        <v>0.05</v>
      </c>
      <c r="I129" s="72">
        <f t="shared" si="6"/>
        <v>28.024999999999999</v>
      </c>
      <c r="J129" s="118"/>
      <c r="K129" s="108">
        <f t="shared" si="8"/>
        <v>0</v>
      </c>
    </row>
    <row r="130" spans="1:11" s="23" customFormat="1" ht="28.15" customHeight="1">
      <c r="A130" s="35" t="s">
        <v>128</v>
      </c>
      <c r="B130" s="90" t="s">
        <v>2410</v>
      </c>
      <c r="C130" s="32"/>
      <c r="D130" s="26" t="s">
        <v>1076</v>
      </c>
      <c r="E130" s="27" t="s">
        <v>1077</v>
      </c>
      <c r="F130" s="41">
        <f>VLOOKUP(A130,'[2]TARIFA 1-2023 OD'!$A$5:$D$732,4,FALSE)</f>
        <v>193</v>
      </c>
      <c r="G130" s="71">
        <v>0.5</v>
      </c>
      <c r="H130" s="71">
        <v>0.05</v>
      </c>
      <c r="I130" s="72">
        <f t="shared" si="6"/>
        <v>91.674999999999997</v>
      </c>
      <c r="J130" s="118"/>
      <c r="K130" s="108">
        <f t="shared" si="8"/>
        <v>0</v>
      </c>
    </row>
    <row r="131" spans="1:11" s="23" customFormat="1" ht="28.15" customHeight="1">
      <c r="A131" s="35" t="s">
        <v>129</v>
      </c>
      <c r="B131" s="90" t="s">
        <v>2410</v>
      </c>
      <c r="C131" s="32"/>
      <c r="D131" s="26" t="s">
        <v>1078</v>
      </c>
      <c r="E131" s="27" t="s">
        <v>1079</v>
      </c>
      <c r="F131" s="41">
        <f>VLOOKUP(A131,'[2]TARIFA 1-2023 OD'!$A$5:$D$732,4,FALSE)</f>
        <v>225.60000000000002</v>
      </c>
      <c r="G131" s="71">
        <v>0.5</v>
      </c>
      <c r="H131" s="71">
        <v>0.05</v>
      </c>
      <c r="I131" s="72">
        <f t="shared" si="6"/>
        <v>107.16000000000001</v>
      </c>
      <c r="J131" s="118"/>
      <c r="K131" s="108">
        <f t="shared" si="8"/>
        <v>0</v>
      </c>
    </row>
    <row r="132" spans="1:11" s="23" customFormat="1" ht="28.15" customHeight="1">
      <c r="A132" s="35" t="s">
        <v>130</v>
      </c>
      <c r="B132" s="90" t="s">
        <v>2410</v>
      </c>
      <c r="C132" s="32"/>
      <c r="D132" s="26" t="s">
        <v>1080</v>
      </c>
      <c r="E132" s="27" t="s">
        <v>1081</v>
      </c>
      <c r="F132" s="41">
        <f>VLOOKUP(A132,'[2]TARIFA 1-2023 OD'!$A$5:$D$732,4,FALSE)</f>
        <v>82</v>
      </c>
      <c r="G132" s="71">
        <v>0.5</v>
      </c>
      <c r="H132" s="71">
        <v>0.05</v>
      </c>
      <c r="I132" s="72">
        <f t="shared" si="6"/>
        <v>38.949999999999996</v>
      </c>
      <c r="J132" s="118"/>
      <c r="K132" s="108">
        <f t="shared" si="8"/>
        <v>0</v>
      </c>
    </row>
    <row r="133" spans="1:11" s="23" customFormat="1" ht="28.15" customHeight="1">
      <c r="A133" s="35" t="s">
        <v>416</v>
      </c>
      <c r="B133" s="90" t="s">
        <v>2410</v>
      </c>
      <c r="C133" s="32"/>
      <c r="D133" s="26" t="s">
        <v>1082</v>
      </c>
      <c r="E133" s="27" t="s">
        <v>1083</v>
      </c>
      <c r="F133" s="41">
        <f>VLOOKUP(A133,'[2]TARIFA 1-2023 OD'!$A$5:$D$732,4,FALSE)</f>
        <v>293</v>
      </c>
      <c r="G133" s="71">
        <v>0.5</v>
      </c>
      <c r="H133" s="71">
        <v>0.05</v>
      </c>
      <c r="I133" s="72">
        <f t="shared" si="6"/>
        <v>139.17499999999998</v>
      </c>
      <c r="J133" s="118"/>
      <c r="K133" s="108">
        <f t="shared" si="8"/>
        <v>0</v>
      </c>
    </row>
    <row r="134" spans="1:11" s="23" customFormat="1" ht="28.15" customHeight="1">
      <c r="A134" s="35" t="s">
        <v>417</v>
      </c>
      <c r="B134" s="90" t="s">
        <v>2410</v>
      </c>
      <c r="C134" s="32"/>
      <c r="D134" s="26" t="s">
        <v>1084</v>
      </c>
      <c r="E134" s="27" t="s">
        <v>1085</v>
      </c>
      <c r="F134" s="41">
        <f>VLOOKUP(A134,'[2]TARIFA 1-2023 OD'!$A$5:$D$732,4,FALSE)</f>
        <v>60.2</v>
      </c>
      <c r="G134" s="71">
        <v>0.5</v>
      </c>
      <c r="H134" s="71">
        <v>0.05</v>
      </c>
      <c r="I134" s="72">
        <f t="shared" si="6"/>
        <v>28.594999999999999</v>
      </c>
      <c r="J134" s="118"/>
      <c r="K134" s="108">
        <f t="shared" si="8"/>
        <v>0</v>
      </c>
    </row>
    <row r="135" spans="1:11" s="23" customFormat="1" ht="28.15" customHeight="1">
      <c r="A135" s="73" t="s">
        <v>256</v>
      </c>
      <c r="B135" s="91">
        <v>745171</v>
      </c>
      <c r="C135" s="74"/>
      <c r="D135" s="75" t="s">
        <v>1086</v>
      </c>
      <c r="E135" s="81" t="s">
        <v>1087</v>
      </c>
      <c r="F135" s="77">
        <f>VLOOKUP(A135,'[2]TARIFA 1-2023 OD'!$A$5:$D$732,4,FALSE)</f>
        <v>63.2</v>
      </c>
      <c r="G135" s="78">
        <v>0.5</v>
      </c>
      <c r="H135" s="78">
        <v>0.05</v>
      </c>
      <c r="I135" s="79">
        <f t="shared" si="6"/>
        <v>30.02</v>
      </c>
      <c r="J135" s="119"/>
      <c r="K135" s="109">
        <f t="shared" si="8"/>
        <v>0</v>
      </c>
    </row>
    <row r="136" spans="1:11" s="23" customFormat="1" ht="28.15" customHeight="1">
      <c r="A136" s="35" t="s">
        <v>257</v>
      </c>
      <c r="B136" s="90" t="s">
        <v>2410</v>
      </c>
      <c r="C136" s="32"/>
      <c r="D136" s="26" t="s">
        <v>1088</v>
      </c>
      <c r="E136" s="27" t="s">
        <v>1089</v>
      </c>
      <c r="F136" s="41">
        <f>VLOOKUP(A136,'[2]TARIFA 1-2023 OD'!$A$5:$D$732,4,FALSE)</f>
        <v>75.2</v>
      </c>
      <c r="G136" s="71">
        <v>0.5</v>
      </c>
      <c r="H136" s="71">
        <v>0.05</v>
      </c>
      <c r="I136" s="72">
        <f t="shared" si="6"/>
        <v>35.72</v>
      </c>
      <c r="J136" s="118"/>
      <c r="K136" s="108">
        <f t="shared" si="8"/>
        <v>0</v>
      </c>
    </row>
    <row r="137" spans="1:11" s="23" customFormat="1" ht="28.15" customHeight="1">
      <c r="A137" s="35" t="s">
        <v>258</v>
      </c>
      <c r="B137" s="90" t="s">
        <v>2410</v>
      </c>
      <c r="C137" s="32"/>
      <c r="D137" s="26" t="s">
        <v>1090</v>
      </c>
      <c r="E137" s="27" t="s">
        <v>1091</v>
      </c>
      <c r="F137" s="41">
        <f>VLOOKUP(A137,'[2]TARIFA 1-2023 OD'!$A$5:$D$732,4,FALSE)</f>
        <v>151.1</v>
      </c>
      <c r="G137" s="71">
        <v>0.5</v>
      </c>
      <c r="H137" s="71">
        <v>0.05</v>
      </c>
      <c r="I137" s="72">
        <f t="shared" si="6"/>
        <v>71.772499999999994</v>
      </c>
      <c r="J137" s="118"/>
      <c r="K137" s="108">
        <f t="shared" si="8"/>
        <v>0</v>
      </c>
    </row>
    <row r="138" spans="1:11" s="23" customFormat="1" ht="28.15" customHeight="1">
      <c r="A138" s="35" t="s">
        <v>684</v>
      </c>
      <c r="B138" s="90" t="s">
        <v>2410</v>
      </c>
      <c r="C138" s="32"/>
      <c r="D138" s="26" t="s">
        <v>1092</v>
      </c>
      <c r="E138" s="27" t="s">
        <v>1093</v>
      </c>
      <c r="F138" s="41">
        <f>VLOOKUP(A138,'[2]TARIFA 1-2023 OD'!$A$5:$D$732,4,FALSE)</f>
        <v>214</v>
      </c>
      <c r="G138" s="71">
        <v>0.5</v>
      </c>
      <c r="H138" s="71">
        <v>0.05</v>
      </c>
      <c r="I138" s="72">
        <f t="shared" si="6"/>
        <v>101.64999999999999</v>
      </c>
      <c r="J138" s="118"/>
      <c r="K138" s="108">
        <f t="shared" si="8"/>
        <v>0</v>
      </c>
    </row>
    <row r="139" spans="1:11" s="23" customFormat="1" ht="28.15" customHeight="1">
      <c r="A139" s="35" t="s">
        <v>131</v>
      </c>
      <c r="B139" s="90" t="s">
        <v>2410</v>
      </c>
      <c r="C139" s="32"/>
      <c r="D139" s="26" t="s">
        <v>1094</v>
      </c>
      <c r="E139" s="27" t="s">
        <v>1095</v>
      </c>
      <c r="F139" s="41">
        <f>VLOOKUP(A139,'[2]TARIFA 1-2023 OD'!$A$5:$D$732,4,FALSE)</f>
        <v>231.8</v>
      </c>
      <c r="G139" s="71">
        <v>0.5</v>
      </c>
      <c r="H139" s="71">
        <v>0.05</v>
      </c>
      <c r="I139" s="72">
        <f t="shared" si="6"/>
        <v>110.105</v>
      </c>
      <c r="J139" s="118"/>
      <c r="K139" s="108">
        <f t="shared" si="8"/>
        <v>0</v>
      </c>
    </row>
    <row r="140" spans="1:11" s="23" customFormat="1" ht="28.15" customHeight="1">
      <c r="A140" s="35" t="s">
        <v>132</v>
      </c>
      <c r="B140" s="90" t="s">
        <v>2410</v>
      </c>
      <c r="C140" s="32"/>
      <c r="D140" s="26" t="s">
        <v>1096</v>
      </c>
      <c r="E140" s="27" t="s">
        <v>1097</v>
      </c>
      <c r="F140" s="41">
        <f>VLOOKUP(A140,'[2]TARIFA 1-2023 OD'!$A$5:$D$732,4,FALSE)</f>
        <v>39.200000000000003</v>
      </c>
      <c r="G140" s="71">
        <v>0.5</v>
      </c>
      <c r="H140" s="71">
        <v>0.05</v>
      </c>
      <c r="I140" s="72">
        <f t="shared" si="6"/>
        <v>18.62</v>
      </c>
      <c r="J140" s="118"/>
      <c r="K140" s="108">
        <f t="shared" si="8"/>
        <v>0</v>
      </c>
    </row>
    <row r="141" spans="1:11" s="23" customFormat="1" ht="28.15" customHeight="1">
      <c r="A141" s="35" t="s">
        <v>379</v>
      </c>
      <c r="B141" s="90" t="s">
        <v>2410</v>
      </c>
      <c r="C141" s="32"/>
      <c r="D141" s="26" t="s">
        <v>1098</v>
      </c>
      <c r="E141" s="27" t="s">
        <v>1099</v>
      </c>
      <c r="F141" s="41">
        <f>VLOOKUP(A141,'[2]TARIFA 1-2023 OD'!$A$5:$D$732,4,FALSE)</f>
        <v>155.5</v>
      </c>
      <c r="G141" s="71">
        <v>0.5</v>
      </c>
      <c r="H141" s="71">
        <v>0.05</v>
      </c>
      <c r="I141" s="72">
        <f t="shared" si="6"/>
        <v>73.862499999999997</v>
      </c>
      <c r="J141" s="118"/>
      <c r="K141" s="108">
        <f t="shared" ref="K141:K162" si="9">I141*J141</f>
        <v>0</v>
      </c>
    </row>
    <row r="142" spans="1:11" s="23" customFormat="1" ht="28.15" customHeight="1">
      <c r="A142" s="35" t="s">
        <v>641</v>
      </c>
      <c r="B142" s="90" t="s">
        <v>2410</v>
      </c>
      <c r="C142" s="32"/>
      <c r="D142" s="26" t="s">
        <v>1100</v>
      </c>
      <c r="E142" s="27" t="s">
        <v>1101</v>
      </c>
      <c r="F142" s="41">
        <f>VLOOKUP(A142,'[2]TARIFA 1-2023 OD'!$A$5:$D$732,4,FALSE)</f>
        <v>165</v>
      </c>
      <c r="G142" s="71">
        <v>0.5</v>
      </c>
      <c r="H142" s="71">
        <v>0.05</v>
      </c>
      <c r="I142" s="72">
        <f t="shared" si="6"/>
        <v>78.375</v>
      </c>
      <c r="J142" s="118"/>
      <c r="K142" s="108">
        <f t="shared" si="9"/>
        <v>0</v>
      </c>
    </row>
    <row r="143" spans="1:11" s="23" customFormat="1" ht="28.15" customHeight="1">
      <c r="A143" s="35" t="s">
        <v>515</v>
      </c>
      <c r="B143" s="90" t="s">
        <v>2410</v>
      </c>
      <c r="C143" s="32"/>
      <c r="D143" s="26" t="s">
        <v>1102</v>
      </c>
      <c r="E143" s="27" t="s">
        <v>1103</v>
      </c>
      <c r="F143" s="41">
        <f>VLOOKUP(A143,'[2]TARIFA 1-2023 OD'!$A$5:$D$732,4,FALSE)</f>
        <v>180.5</v>
      </c>
      <c r="G143" s="71">
        <v>0.5</v>
      </c>
      <c r="H143" s="71">
        <v>0.05</v>
      </c>
      <c r="I143" s="72">
        <f t="shared" si="6"/>
        <v>85.737499999999997</v>
      </c>
      <c r="J143" s="118"/>
      <c r="K143" s="108">
        <f t="shared" si="9"/>
        <v>0</v>
      </c>
    </row>
    <row r="144" spans="1:11" s="23" customFormat="1" ht="28.15" customHeight="1">
      <c r="A144" s="35" t="s">
        <v>463</v>
      </c>
      <c r="B144" s="90" t="s">
        <v>2410</v>
      </c>
      <c r="C144" s="32"/>
      <c r="D144" s="26" t="s">
        <v>1104</v>
      </c>
      <c r="E144" s="27" t="s">
        <v>1105</v>
      </c>
      <c r="F144" s="41">
        <f>VLOOKUP(A144,'[2]TARIFA 1-2023 OD'!$A$5:$D$732,4,FALSE)</f>
        <v>300</v>
      </c>
      <c r="G144" s="71">
        <v>0.5</v>
      </c>
      <c r="H144" s="71">
        <v>0.05</v>
      </c>
      <c r="I144" s="72">
        <f t="shared" si="6"/>
        <v>142.5</v>
      </c>
      <c r="J144" s="118"/>
      <c r="K144" s="108">
        <f t="shared" si="9"/>
        <v>0</v>
      </c>
    </row>
    <row r="145" spans="1:11" s="23" customFormat="1" ht="28.15" customHeight="1">
      <c r="A145" s="35" t="s">
        <v>579</v>
      </c>
      <c r="B145" s="90" t="s">
        <v>2410</v>
      </c>
      <c r="C145" s="32"/>
      <c r="D145" s="26" t="s">
        <v>1106</v>
      </c>
      <c r="E145" s="27" t="s">
        <v>1107</v>
      </c>
      <c r="F145" s="41">
        <f>VLOOKUP(A145,'[2]TARIFA 1-2023 OD'!$A$5:$D$732,4,FALSE)</f>
        <v>342.5</v>
      </c>
      <c r="G145" s="71">
        <v>0.5</v>
      </c>
      <c r="H145" s="71">
        <v>0.05</v>
      </c>
      <c r="I145" s="72">
        <f t="shared" si="6"/>
        <v>162.6875</v>
      </c>
      <c r="J145" s="118"/>
      <c r="K145" s="108">
        <f t="shared" si="9"/>
        <v>0</v>
      </c>
    </row>
    <row r="146" spans="1:11" s="23" customFormat="1" ht="28.15" customHeight="1">
      <c r="A146" s="35" t="s">
        <v>516</v>
      </c>
      <c r="B146" s="90" t="s">
        <v>2410</v>
      </c>
      <c r="C146" s="32"/>
      <c r="D146" s="26" t="s">
        <v>1108</v>
      </c>
      <c r="E146" s="27" t="s">
        <v>1109</v>
      </c>
      <c r="F146" s="41">
        <f>VLOOKUP(A146,'[2]TARIFA 1-2023 OD'!$A$5:$D$732,4,FALSE)</f>
        <v>358</v>
      </c>
      <c r="G146" s="71">
        <v>0.5</v>
      </c>
      <c r="H146" s="71">
        <v>0.05</v>
      </c>
      <c r="I146" s="72">
        <f t="shared" si="6"/>
        <v>170.04999999999998</v>
      </c>
      <c r="J146" s="118"/>
      <c r="K146" s="108">
        <f t="shared" si="9"/>
        <v>0</v>
      </c>
    </row>
    <row r="147" spans="1:11" s="23" customFormat="1" ht="28.15" customHeight="1">
      <c r="A147" s="35" t="s">
        <v>464</v>
      </c>
      <c r="B147" s="90" t="s">
        <v>2410</v>
      </c>
      <c r="C147" s="32"/>
      <c r="D147" s="26" t="s">
        <v>1110</v>
      </c>
      <c r="E147" s="27" t="s">
        <v>1111</v>
      </c>
      <c r="F147" s="41">
        <f>VLOOKUP(A147,'[2]TARIFA 1-2023 OD'!$A$5:$D$732,4,FALSE)</f>
        <v>456</v>
      </c>
      <c r="G147" s="71">
        <v>0.5</v>
      </c>
      <c r="H147" s="71">
        <v>0.05</v>
      </c>
      <c r="I147" s="72">
        <f t="shared" si="6"/>
        <v>216.6</v>
      </c>
      <c r="J147" s="118"/>
      <c r="K147" s="108">
        <f t="shared" si="9"/>
        <v>0</v>
      </c>
    </row>
    <row r="148" spans="1:11" s="23" customFormat="1" ht="28.15" customHeight="1">
      <c r="A148" s="35" t="s">
        <v>465</v>
      </c>
      <c r="B148" s="90" t="s">
        <v>2410</v>
      </c>
      <c r="C148" s="32"/>
      <c r="D148" s="26" t="s">
        <v>1110</v>
      </c>
      <c r="E148" s="27" t="s">
        <v>1112</v>
      </c>
      <c r="F148" s="41">
        <f>VLOOKUP(A148,'[2]TARIFA 1-2023 OD'!$A$5:$D$732,4,FALSE)</f>
        <v>535</v>
      </c>
      <c r="G148" s="71">
        <v>0.5</v>
      </c>
      <c r="H148" s="71">
        <v>0.05</v>
      </c>
      <c r="I148" s="72">
        <f t="shared" si="6"/>
        <v>254.125</v>
      </c>
      <c r="J148" s="118"/>
      <c r="K148" s="108">
        <f t="shared" si="9"/>
        <v>0</v>
      </c>
    </row>
    <row r="149" spans="1:11" s="23" customFormat="1" ht="28.15" customHeight="1">
      <c r="A149" s="35" t="s">
        <v>685</v>
      </c>
      <c r="B149" s="90" t="s">
        <v>2410</v>
      </c>
      <c r="C149" s="32"/>
      <c r="D149" s="26" t="s">
        <v>1110</v>
      </c>
      <c r="E149" s="27" t="s">
        <v>1113</v>
      </c>
      <c r="F149" s="41">
        <f>VLOOKUP(A149,'[2]TARIFA 1-2023 OD'!$A$5:$D$732,4,FALSE)</f>
        <v>543.90000000000009</v>
      </c>
      <c r="G149" s="71">
        <v>0.5</v>
      </c>
      <c r="H149" s="71">
        <v>0.05</v>
      </c>
      <c r="I149" s="72">
        <f t="shared" si="6"/>
        <v>258.35250000000002</v>
      </c>
      <c r="J149" s="118"/>
      <c r="K149" s="108">
        <f t="shared" si="9"/>
        <v>0</v>
      </c>
    </row>
    <row r="150" spans="1:11" s="23" customFormat="1" ht="28.15" customHeight="1">
      <c r="A150" s="35" t="s">
        <v>578</v>
      </c>
      <c r="B150" s="90" t="s">
        <v>2410</v>
      </c>
      <c r="C150" s="32"/>
      <c r="D150" s="26" t="s">
        <v>1114</v>
      </c>
      <c r="E150" s="27" t="s">
        <v>1115</v>
      </c>
      <c r="F150" s="41">
        <f>VLOOKUP(A150,'[2]TARIFA 1-2023 OD'!$A$5:$D$732,4,FALSE)</f>
        <v>554</v>
      </c>
      <c r="G150" s="71">
        <v>0.5</v>
      </c>
      <c r="H150" s="71">
        <v>0.05</v>
      </c>
      <c r="I150" s="72">
        <f t="shared" si="6"/>
        <v>263.14999999999998</v>
      </c>
      <c r="J150" s="118"/>
      <c r="K150" s="108">
        <f t="shared" si="9"/>
        <v>0</v>
      </c>
    </row>
    <row r="151" spans="1:11" s="23" customFormat="1" ht="28.15" customHeight="1">
      <c r="A151" s="35" t="s">
        <v>640</v>
      </c>
      <c r="B151" s="90" t="s">
        <v>2410</v>
      </c>
      <c r="C151" s="32"/>
      <c r="D151" s="26" t="s">
        <v>1116</v>
      </c>
      <c r="E151" s="27" t="s">
        <v>1117</v>
      </c>
      <c r="F151" s="41">
        <f>VLOOKUP(A151,'[2]TARIFA 1-2023 OD'!$A$5:$D$732,4,FALSE)</f>
        <v>186.5</v>
      </c>
      <c r="G151" s="71">
        <v>0.5</v>
      </c>
      <c r="H151" s="71">
        <v>0.05</v>
      </c>
      <c r="I151" s="72">
        <f t="shared" si="6"/>
        <v>88.587499999999991</v>
      </c>
      <c r="J151" s="118"/>
      <c r="K151" s="108">
        <f t="shared" si="9"/>
        <v>0</v>
      </c>
    </row>
    <row r="152" spans="1:11" s="23" customFormat="1" ht="28.15" customHeight="1">
      <c r="A152" s="35" t="s">
        <v>380</v>
      </c>
      <c r="B152" s="90" t="s">
        <v>2410</v>
      </c>
      <c r="C152" s="32"/>
      <c r="D152" s="26" t="s">
        <v>1118</v>
      </c>
      <c r="E152" s="27" t="s">
        <v>1119</v>
      </c>
      <c r="F152" s="41">
        <f>VLOOKUP(A152,'[2]TARIFA 1-2023 OD'!$A$5:$D$732,4,FALSE)</f>
        <v>267.5</v>
      </c>
      <c r="G152" s="71">
        <v>0.5</v>
      </c>
      <c r="H152" s="71">
        <v>0.05</v>
      </c>
      <c r="I152" s="72">
        <f t="shared" si="6"/>
        <v>127.0625</v>
      </c>
      <c r="J152" s="118"/>
      <c r="K152" s="108">
        <f t="shared" si="9"/>
        <v>0</v>
      </c>
    </row>
    <row r="153" spans="1:11" s="23" customFormat="1" ht="28.15" customHeight="1">
      <c r="A153" s="35" t="s">
        <v>418</v>
      </c>
      <c r="B153" s="90" t="s">
        <v>2410</v>
      </c>
      <c r="C153" s="32"/>
      <c r="D153" s="26" t="s">
        <v>1120</v>
      </c>
      <c r="E153" s="27" t="s">
        <v>1121</v>
      </c>
      <c r="F153" s="41">
        <f>VLOOKUP(A153,'[2]TARIFA 1-2023 OD'!$A$5:$D$732,4,FALSE)</f>
        <v>331.5</v>
      </c>
      <c r="G153" s="71">
        <v>0.5</v>
      </c>
      <c r="H153" s="71">
        <v>0.05</v>
      </c>
      <c r="I153" s="72">
        <f t="shared" si="6"/>
        <v>157.46250000000001</v>
      </c>
      <c r="J153" s="118"/>
      <c r="K153" s="108">
        <f t="shared" si="9"/>
        <v>0</v>
      </c>
    </row>
    <row r="154" spans="1:11" s="23" customFormat="1" ht="28.15" customHeight="1">
      <c r="A154" s="35" t="s">
        <v>419</v>
      </c>
      <c r="B154" s="90" t="s">
        <v>2410</v>
      </c>
      <c r="C154" s="32"/>
      <c r="D154" s="26" t="s">
        <v>1120</v>
      </c>
      <c r="E154" s="27" t="s">
        <v>1122</v>
      </c>
      <c r="F154" s="41">
        <f>VLOOKUP(A154,'[2]TARIFA 1-2023 OD'!$A$5:$D$732,4,FALSE)</f>
        <v>525</v>
      </c>
      <c r="G154" s="71">
        <v>0.5</v>
      </c>
      <c r="H154" s="71">
        <v>0.05</v>
      </c>
      <c r="I154" s="72">
        <f t="shared" si="6"/>
        <v>249.375</v>
      </c>
      <c r="J154" s="118"/>
      <c r="K154" s="108">
        <f t="shared" si="9"/>
        <v>0</v>
      </c>
    </row>
    <row r="155" spans="1:11" s="23" customFormat="1" ht="28.15" customHeight="1">
      <c r="A155" s="35" t="s">
        <v>517</v>
      </c>
      <c r="B155" s="90" t="s">
        <v>2410</v>
      </c>
      <c r="C155" s="32"/>
      <c r="D155" s="26" t="s">
        <v>1123</v>
      </c>
      <c r="E155" s="27" t="s">
        <v>1124</v>
      </c>
      <c r="F155" s="41">
        <f>VLOOKUP(A155,'[2]TARIFA 1-2023 OD'!$A$5:$D$732,4,FALSE)</f>
        <v>193.8</v>
      </c>
      <c r="G155" s="71">
        <v>0.5</v>
      </c>
      <c r="H155" s="71">
        <v>0.05</v>
      </c>
      <c r="I155" s="72">
        <f t="shared" ref="I155:I218" si="10">F155*(1-G155)*(1-H155)</f>
        <v>92.055000000000007</v>
      </c>
      <c r="J155" s="118"/>
      <c r="K155" s="108">
        <f t="shared" si="9"/>
        <v>0</v>
      </c>
    </row>
    <row r="156" spans="1:11" s="23" customFormat="1" ht="28.15" customHeight="1">
      <c r="A156" s="35" t="s">
        <v>225</v>
      </c>
      <c r="B156" s="90" t="s">
        <v>2410</v>
      </c>
      <c r="C156" s="32"/>
      <c r="D156" s="26" t="s">
        <v>1125</v>
      </c>
      <c r="E156" s="27" t="s">
        <v>1126</v>
      </c>
      <c r="F156" s="41">
        <f>VLOOKUP(A156,'[2]TARIFA 1-2023 OD'!$A$5:$D$732,4,FALSE)</f>
        <v>223</v>
      </c>
      <c r="G156" s="71">
        <v>0.5</v>
      </c>
      <c r="H156" s="71">
        <v>0.05</v>
      </c>
      <c r="I156" s="72">
        <f t="shared" si="10"/>
        <v>105.925</v>
      </c>
      <c r="J156" s="118"/>
      <c r="K156" s="108">
        <f t="shared" si="9"/>
        <v>0</v>
      </c>
    </row>
    <row r="157" spans="1:11" s="23" customFormat="1" ht="28.15" customHeight="1">
      <c r="A157" s="35" t="s">
        <v>133</v>
      </c>
      <c r="B157" s="90" t="s">
        <v>2410</v>
      </c>
      <c r="C157" s="32"/>
      <c r="D157" s="26" t="s">
        <v>1127</v>
      </c>
      <c r="E157" s="27" t="s">
        <v>1128</v>
      </c>
      <c r="F157" s="41">
        <f>VLOOKUP(A157,'[2]TARIFA 1-2023 OD'!$A$5:$D$732,4,FALSE)</f>
        <v>163.5</v>
      </c>
      <c r="G157" s="71">
        <v>0.5</v>
      </c>
      <c r="H157" s="71">
        <v>0.05</v>
      </c>
      <c r="I157" s="72">
        <f t="shared" si="10"/>
        <v>77.662499999999994</v>
      </c>
      <c r="J157" s="118"/>
      <c r="K157" s="108">
        <f t="shared" si="9"/>
        <v>0</v>
      </c>
    </row>
    <row r="158" spans="1:11" s="23" customFormat="1" ht="28.15" customHeight="1">
      <c r="A158" s="35" t="s">
        <v>134</v>
      </c>
      <c r="B158" s="90" t="s">
        <v>2410</v>
      </c>
      <c r="C158" s="32"/>
      <c r="D158" s="26" t="s">
        <v>1129</v>
      </c>
      <c r="E158" s="27" t="s">
        <v>1130</v>
      </c>
      <c r="F158" s="41">
        <f>VLOOKUP(A158,'[2]TARIFA 1-2023 OD'!$A$5:$D$732,4,FALSE)</f>
        <v>224</v>
      </c>
      <c r="G158" s="71">
        <v>0.5</v>
      </c>
      <c r="H158" s="71">
        <v>0.05</v>
      </c>
      <c r="I158" s="72">
        <f t="shared" si="10"/>
        <v>106.39999999999999</v>
      </c>
      <c r="J158" s="118"/>
      <c r="K158" s="108">
        <f t="shared" si="9"/>
        <v>0</v>
      </c>
    </row>
    <row r="159" spans="1:11" s="23" customFormat="1" ht="28.15" customHeight="1">
      <c r="A159" s="35" t="s">
        <v>259</v>
      </c>
      <c r="B159" s="90" t="s">
        <v>2410</v>
      </c>
      <c r="C159" s="32"/>
      <c r="D159" s="26" t="s">
        <v>936</v>
      </c>
      <c r="E159" s="27" t="s">
        <v>1131</v>
      </c>
      <c r="F159" s="41">
        <f>VLOOKUP(A159,'[2]TARIFA 1-2023 OD'!$A$5:$D$732,4,FALSE)</f>
        <v>57.300000000000004</v>
      </c>
      <c r="G159" s="71">
        <v>0.5</v>
      </c>
      <c r="H159" s="71">
        <v>0.05</v>
      </c>
      <c r="I159" s="72">
        <f t="shared" si="10"/>
        <v>27.217500000000001</v>
      </c>
      <c r="J159" s="118"/>
      <c r="K159" s="108">
        <f t="shared" si="9"/>
        <v>0</v>
      </c>
    </row>
    <row r="160" spans="1:11" s="23" customFormat="1" ht="28.15" customHeight="1">
      <c r="A160" s="35" t="s">
        <v>260</v>
      </c>
      <c r="B160" s="90" t="s">
        <v>2410</v>
      </c>
      <c r="C160" s="32"/>
      <c r="D160" s="26" t="s">
        <v>936</v>
      </c>
      <c r="E160" s="27" t="s">
        <v>1132</v>
      </c>
      <c r="F160" s="41">
        <f>VLOOKUP(A160,'[2]TARIFA 1-2023 OD'!$A$5:$D$732,4,FALSE)</f>
        <v>86.600000000000009</v>
      </c>
      <c r="G160" s="71">
        <v>0.5</v>
      </c>
      <c r="H160" s="71">
        <v>0.05</v>
      </c>
      <c r="I160" s="72">
        <f t="shared" si="10"/>
        <v>41.135000000000005</v>
      </c>
      <c r="J160" s="118"/>
      <c r="K160" s="108">
        <f t="shared" si="9"/>
        <v>0</v>
      </c>
    </row>
    <row r="161" spans="1:11" s="23" customFormat="1" ht="28.15" customHeight="1">
      <c r="A161" s="35" t="s">
        <v>135</v>
      </c>
      <c r="B161" s="90" t="s">
        <v>2410</v>
      </c>
      <c r="C161" s="32"/>
      <c r="D161" s="26" t="s">
        <v>934</v>
      </c>
      <c r="E161" s="27" t="s">
        <v>1133</v>
      </c>
      <c r="F161" s="41">
        <f>VLOOKUP(A161,'[2]TARIFA 1-2023 OD'!$A$5:$D$732,4,FALSE)</f>
        <v>150</v>
      </c>
      <c r="G161" s="71">
        <v>0.5</v>
      </c>
      <c r="H161" s="71">
        <v>0.05</v>
      </c>
      <c r="I161" s="72">
        <f t="shared" si="10"/>
        <v>71.25</v>
      </c>
      <c r="J161" s="118"/>
      <c r="K161" s="108">
        <f t="shared" si="9"/>
        <v>0</v>
      </c>
    </row>
    <row r="162" spans="1:11" s="23" customFormat="1" ht="28.15" customHeight="1">
      <c r="A162" s="35" t="s">
        <v>136</v>
      </c>
      <c r="B162" s="90" t="s">
        <v>2410</v>
      </c>
      <c r="C162" s="32"/>
      <c r="D162" s="26" t="s">
        <v>1134</v>
      </c>
      <c r="E162" s="27" t="s">
        <v>1135</v>
      </c>
      <c r="F162" s="41">
        <f>VLOOKUP(A162,'[2]TARIFA 1-2023 OD'!$A$5:$D$732,4,FALSE)</f>
        <v>177</v>
      </c>
      <c r="G162" s="71">
        <v>0.5</v>
      </c>
      <c r="H162" s="71">
        <v>0.05</v>
      </c>
      <c r="I162" s="72">
        <f t="shared" si="10"/>
        <v>84.075000000000003</v>
      </c>
      <c r="J162" s="118"/>
      <c r="K162" s="108">
        <f t="shared" si="9"/>
        <v>0</v>
      </c>
    </row>
    <row r="163" spans="1:11" s="23" customFormat="1" ht="28.15" customHeight="1">
      <c r="A163" s="73" t="s">
        <v>518</v>
      </c>
      <c r="B163" s="91">
        <v>741621</v>
      </c>
      <c r="C163" s="74"/>
      <c r="D163" s="75" t="s">
        <v>1136</v>
      </c>
      <c r="E163" s="81" t="s">
        <v>1137</v>
      </c>
      <c r="F163" s="77">
        <f>VLOOKUP(A163,'[2]TARIFA 1-2023 OD'!$A$5:$D$732,4,FALSE)</f>
        <v>178</v>
      </c>
      <c r="G163" s="78">
        <v>0.5</v>
      </c>
      <c r="H163" s="78">
        <v>0.05</v>
      </c>
      <c r="I163" s="79">
        <f t="shared" si="10"/>
        <v>84.55</v>
      </c>
      <c r="J163" s="119"/>
      <c r="K163" s="109">
        <f t="shared" ref="K163:K204" si="11">I163*J163</f>
        <v>0</v>
      </c>
    </row>
    <row r="164" spans="1:11" s="23" customFormat="1" ht="28.15" customHeight="1">
      <c r="A164" s="35" t="s">
        <v>137</v>
      </c>
      <c r="B164" s="90" t="s">
        <v>2410</v>
      </c>
      <c r="C164" s="32"/>
      <c r="D164" s="26" t="s">
        <v>1138</v>
      </c>
      <c r="E164" s="27" t="s">
        <v>1139</v>
      </c>
      <c r="F164" s="41">
        <f>VLOOKUP(A164,'[2]TARIFA 1-2023 OD'!$A$5:$D$732,4,FALSE)</f>
        <v>212</v>
      </c>
      <c r="G164" s="71">
        <v>0.5</v>
      </c>
      <c r="H164" s="71">
        <v>0.05</v>
      </c>
      <c r="I164" s="72">
        <f t="shared" si="10"/>
        <v>100.69999999999999</v>
      </c>
      <c r="J164" s="118"/>
      <c r="K164" s="108">
        <f t="shared" si="11"/>
        <v>0</v>
      </c>
    </row>
    <row r="165" spans="1:11" s="23" customFormat="1" ht="28.15" customHeight="1">
      <c r="A165" s="35" t="s">
        <v>420</v>
      </c>
      <c r="B165" s="90" t="s">
        <v>2410</v>
      </c>
      <c r="C165" s="32"/>
      <c r="D165" s="26" t="s">
        <v>1140</v>
      </c>
      <c r="E165" s="27" t="s">
        <v>1141</v>
      </c>
      <c r="F165" s="41">
        <f>VLOOKUP(A165,'[2]TARIFA 1-2023 OD'!$A$5:$D$732,4,FALSE)</f>
        <v>240.4</v>
      </c>
      <c r="G165" s="71">
        <v>0.5</v>
      </c>
      <c r="H165" s="71">
        <v>0.05</v>
      </c>
      <c r="I165" s="72">
        <f t="shared" si="10"/>
        <v>114.19</v>
      </c>
      <c r="J165" s="118"/>
      <c r="K165" s="108">
        <f t="shared" si="11"/>
        <v>0</v>
      </c>
    </row>
    <row r="166" spans="1:11" s="23" customFormat="1" ht="28.15" customHeight="1">
      <c r="A166" s="35" t="s">
        <v>2314</v>
      </c>
      <c r="B166" s="90" t="s">
        <v>2410</v>
      </c>
      <c r="C166" s="32"/>
      <c r="D166" s="26" t="s">
        <v>2315</v>
      </c>
      <c r="E166" s="30">
        <v>5400338099861</v>
      </c>
      <c r="F166" s="41">
        <f>VLOOKUP(A166,'[2]TARIFA 1-2023 OD'!$A$5:$D$732,4,FALSE)</f>
        <v>224.20000000000002</v>
      </c>
      <c r="G166" s="71">
        <v>0.5</v>
      </c>
      <c r="H166" s="71">
        <v>0.05</v>
      </c>
      <c r="I166" s="72">
        <f t="shared" si="10"/>
        <v>106.495</v>
      </c>
      <c r="J166" s="118"/>
      <c r="K166" s="108">
        <f t="shared" si="11"/>
        <v>0</v>
      </c>
    </row>
    <row r="167" spans="1:11" s="23" customFormat="1" ht="28.15" customHeight="1">
      <c r="A167" s="35" t="s">
        <v>421</v>
      </c>
      <c r="B167" s="90" t="s">
        <v>2410</v>
      </c>
      <c r="C167" s="32"/>
      <c r="D167" s="26" t="s">
        <v>1142</v>
      </c>
      <c r="E167" s="27" t="s">
        <v>1143</v>
      </c>
      <c r="F167" s="41">
        <f>VLOOKUP(A167,'[2]TARIFA 1-2023 OD'!$A$5:$D$732,4,FALSE)</f>
        <v>349.1</v>
      </c>
      <c r="G167" s="71">
        <v>0.5</v>
      </c>
      <c r="H167" s="71">
        <v>0.05</v>
      </c>
      <c r="I167" s="72">
        <f t="shared" si="10"/>
        <v>165.82249999999999</v>
      </c>
      <c r="J167" s="118"/>
      <c r="K167" s="108">
        <f t="shared" si="11"/>
        <v>0</v>
      </c>
    </row>
    <row r="168" spans="1:11" s="23" customFormat="1" ht="28.15" customHeight="1">
      <c r="A168" s="35" t="s">
        <v>422</v>
      </c>
      <c r="B168" s="90" t="s">
        <v>2410</v>
      </c>
      <c r="C168" s="32"/>
      <c r="D168" s="26" t="s">
        <v>1144</v>
      </c>
      <c r="E168" s="27" t="s">
        <v>1145</v>
      </c>
      <c r="F168" s="41">
        <f>VLOOKUP(A168,'[2]TARIFA 1-2023 OD'!$A$5:$D$732,4,FALSE)</f>
        <v>488.5</v>
      </c>
      <c r="G168" s="71">
        <v>0.5</v>
      </c>
      <c r="H168" s="71">
        <v>0.05</v>
      </c>
      <c r="I168" s="72">
        <f t="shared" si="10"/>
        <v>232.03749999999999</v>
      </c>
      <c r="J168" s="118"/>
      <c r="K168" s="108">
        <f t="shared" si="11"/>
        <v>0</v>
      </c>
    </row>
    <row r="169" spans="1:11" s="23" customFormat="1" ht="28.15" customHeight="1">
      <c r="A169" s="35" t="s">
        <v>138</v>
      </c>
      <c r="B169" s="90" t="s">
        <v>2410</v>
      </c>
      <c r="C169" s="32"/>
      <c r="D169" s="26" t="s">
        <v>1146</v>
      </c>
      <c r="E169" s="27" t="s">
        <v>1147</v>
      </c>
      <c r="F169" s="41">
        <f>VLOOKUP(A169,'[2]TARIFA 1-2023 OD'!$A$5:$D$732,4,FALSE)</f>
        <v>157.5</v>
      </c>
      <c r="G169" s="71">
        <v>0.5</v>
      </c>
      <c r="H169" s="71">
        <v>0.05</v>
      </c>
      <c r="I169" s="72">
        <f t="shared" si="10"/>
        <v>74.8125</v>
      </c>
      <c r="J169" s="118"/>
      <c r="K169" s="108">
        <f t="shared" si="11"/>
        <v>0</v>
      </c>
    </row>
    <row r="170" spans="1:11" s="23" customFormat="1" ht="28.15" customHeight="1">
      <c r="A170" s="73" t="s">
        <v>686</v>
      </c>
      <c r="B170" s="91">
        <v>740223</v>
      </c>
      <c r="C170" s="74"/>
      <c r="D170" s="75" t="s">
        <v>1148</v>
      </c>
      <c r="E170" s="81" t="s">
        <v>1149</v>
      </c>
      <c r="F170" s="77">
        <f>VLOOKUP(A170,'[2]TARIFA 1-2023 OD'!$A$5:$D$732,4,FALSE)</f>
        <v>154.5</v>
      </c>
      <c r="G170" s="78">
        <v>0.5</v>
      </c>
      <c r="H170" s="78">
        <v>0.05</v>
      </c>
      <c r="I170" s="79">
        <f t="shared" si="10"/>
        <v>73.387500000000003</v>
      </c>
      <c r="J170" s="119"/>
      <c r="K170" s="109">
        <f t="shared" si="11"/>
        <v>0</v>
      </c>
    </row>
    <row r="171" spans="1:11" s="23" customFormat="1" ht="28.15" customHeight="1">
      <c r="A171" s="35" t="s">
        <v>775</v>
      </c>
      <c r="B171" s="90" t="s">
        <v>2410</v>
      </c>
      <c r="C171" s="32"/>
      <c r="D171" s="26" t="s">
        <v>1150</v>
      </c>
      <c r="E171" s="27" t="s">
        <v>1151</v>
      </c>
      <c r="F171" s="41">
        <f>VLOOKUP(A171,'[2]TARIFA 1-2023 OD'!$A$5:$D$732,4,FALSE)</f>
        <v>184</v>
      </c>
      <c r="G171" s="71">
        <v>0.5</v>
      </c>
      <c r="H171" s="71">
        <v>0.05</v>
      </c>
      <c r="I171" s="72">
        <f t="shared" si="10"/>
        <v>87.399999999999991</v>
      </c>
      <c r="J171" s="118"/>
      <c r="K171" s="108">
        <f t="shared" si="11"/>
        <v>0</v>
      </c>
    </row>
    <row r="172" spans="1:11" s="23" customFormat="1" ht="28.15" customHeight="1">
      <c r="A172" s="35" t="s">
        <v>139</v>
      </c>
      <c r="B172" s="90" t="s">
        <v>2410</v>
      </c>
      <c r="C172" s="32"/>
      <c r="D172" s="26" t="s">
        <v>1152</v>
      </c>
      <c r="E172" s="27" t="s">
        <v>1153</v>
      </c>
      <c r="F172" s="41">
        <f>VLOOKUP(A172,'[2]TARIFA 1-2023 OD'!$A$5:$D$732,4,FALSE)</f>
        <v>156</v>
      </c>
      <c r="G172" s="71">
        <v>0.5</v>
      </c>
      <c r="H172" s="71">
        <v>0.05</v>
      </c>
      <c r="I172" s="72">
        <f t="shared" si="10"/>
        <v>74.099999999999994</v>
      </c>
      <c r="J172" s="118"/>
      <c r="K172" s="108">
        <f t="shared" si="11"/>
        <v>0</v>
      </c>
    </row>
    <row r="173" spans="1:11" s="34" customFormat="1" ht="28.15" customHeight="1">
      <c r="A173" s="73" t="s">
        <v>140</v>
      </c>
      <c r="B173" s="91">
        <v>746055</v>
      </c>
      <c r="C173" s="74"/>
      <c r="D173" s="75" t="s">
        <v>1154</v>
      </c>
      <c r="E173" s="81" t="s">
        <v>1155</v>
      </c>
      <c r="F173" s="77">
        <f>VLOOKUP(A173,'[2]TARIFA 1-2023 OD'!$A$5:$D$732,4,FALSE)</f>
        <v>109.7</v>
      </c>
      <c r="G173" s="78">
        <v>0.5</v>
      </c>
      <c r="H173" s="78">
        <v>0.05</v>
      </c>
      <c r="I173" s="79">
        <f t="shared" si="10"/>
        <v>52.107500000000002</v>
      </c>
      <c r="J173" s="119"/>
      <c r="K173" s="109">
        <f t="shared" si="11"/>
        <v>0</v>
      </c>
    </row>
    <row r="174" spans="1:11" s="23" customFormat="1" ht="28.15" customHeight="1">
      <c r="A174" s="35" t="s">
        <v>776</v>
      </c>
      <c r="B174" s="90" t="s">
        <v>2410</v>
      </c>
      <c r="C174" s="32"/>
      <c r="D174" s="26" t="s">
        <v>1156</v>
      </c>
      <c r="E174" s="27" t="s">
        <v>1157</v>
      </c>
      <c r="F174" s="41">
        <f>VLOOKUP(A174,'[2]TARIFA 1-2023 OD'!$A$5:$D$732,4,FALSE)</f>
        <v>77.900000000000006</v>
      </c>
      <c r="G174" s="71">
        <v>0.5</v>
      </c>
      <c r="H174" s="71">
        <v>0.05</v>
      </c>
      <c r="I174" s="72">
        <f t="shared" si="10"/>
        <v>37.002499999999998</v>
      </c>
      <c r="J174" s="124"/>
      <c r="K174" s="108">
        <f t="shared" si="11"/>
        <v>0</v>
      </c>
    </row>
    <row r="175" spans="1:11" s="23" customFormat="1" ht="28.15" customHeight="1">
      <c r="A175" s="35" t="s">
        <v>141</v>
      </c>
      <c r="B175" s="90" t="s">
        <v>2410</v>
      </c>
      <c r="C175" s="32"/>
      <c r="D175" s="26" t="s">
        <v>1158</v>
      </c>
      <c r="E175" s="27" t="s">
        <v>1159</v>
      </c>
      <c r="F175" s="41">
        <f>VLOOKUP(A175,'[2]TARIFA 1-2023 OD'!$A$5:$D$732,4,FALSE)</f>
        <v>145</v>
      </c>
      <c r="G175" s="71">
        <v>0.5</v>
      </c>
      <c r="H175" s="71">
        <v>0.05</v>
      </c>
      <c r="I175" s="72">
        <f t="shared" si="10"/>
        <v>68.875</v>
      </c>
      <c r="J175" s="118"/>
      <c r="K175" s="108">
        <f t="shared" si="11"/>
        <v>0</v>
      </c>
    </row>
    <row r="176" spans="1:11" s="23" customFormat="1" ht="28.15" customHeight="1">
      <c r="A176" s="35" t="s">
        <v>142</v>
      </c>
      <c r="B176" s="90" t="s">
        <v>2410</v>
      </c>
      <c r="C176" s="32"/>
      <c r="D176" s="26" t="s">
        <v>1160</v>
      </c>
      <c r="E176" s="27" t="s">
        <v>1161</v>
      </c>
      <c r="F176" s="41">
        <f>VLOOKUP(A176,'[2]TARIFA 1-2023 OD'!$A$5:$D$732,4,FALSE)</f>
        <v>21.1</v>
      </c>
      <c r="G176" s="71">
        <v>0.5</v>
      </c>
      <c r="H176" s="71">
        <v>0.05</v>
      </c>
      <c r="I176" s="72">
        <f t="shared" si="10"/>
        <v>10.022500000000001</v>
      </c>
      <c r="J176" s="118"/>
      <c r="K176" s="108">
        <f t="shared" si="11"/>
        <v>0</v>
      </c>
    </row>
    <row r="177" spans="1:11" s="23" customFormat="1" ht="28.15" customHeight="1">
      <c r="A177" s="35" t="s">
        <v>261</v>
      </c>
      <c r="B177" s="90" t="s">
        <v>2410</v>
      </c>
      <c r="C177" s="32"/>
      <c r="D177" s="26" t="s">
        <v>1162</v>
      </c>
      <c r="E177" s="27" t="s">
        <v>1163</v>
      </c>
      <c r="F177" s="41">
        <f>VLOOKUP(A177,'[2]TARIFA 1-2023 OD'!$A$5:$D$732,4,FALSE)</f>
        <v>159</v>
      </c>
      <c r="G177" s="71">
        <v>0.5</v>
      </c>
      <c r="H177" s="71">
        <v>0.05</v>
      </c>
      <c r="I177" s="72">
        <f t="shared" si="10"/>
        <v>75.524999999999991</v>
      </c>
      <c r="J177" s="118"/>
      <c r="K177" s="108">
        <f t="shared" si="11"/>
        <v>0</v>
      </c>
    </row>
    <row r="178" spans="1:11" s="23" customFormat="1" ht="28.15" customHeight="1">
      <c r="A178" s="35" t="s">
        <v>262</v>
      </c>
      <c r="B178" s="90" t="s">
        <v>2410</v>
      </c>
      <c r="C178" s="32"/>
      <c r="D178" s="26" t="s">
        <v>1164</v>
      </c>
      <c r="E178" s="27" t="s">
        <v>1165</v>
      </c>
      <c r="F178" s="41">
        <f>VLOOKUP(A178,'[2]TARIFA 1-2023 OD'!$A$5:$D$732,4,FALSE)</f>
        <v>87.5</v>
      </c>
      <c r="G178" s="71">
        <v>0.5</v>
      </c>
      <c r="H178" s="71">
        <v>0.05</v>
      </c>
      <c r="I178" s="72">
        <f t="shared" si="10"/>
        <v>41.5625</v>
      </c>
      <c r="J178" s="118"/>
      <c r="K178" s="108">
        <f t="shared" si="11"/>
        <v>0</v>
      </c>
    </row>
    <row r="179" spans="1:11" s="23" customFormat="1" ht="28.15" customHeight="1">
      <c r="A179" s="35" t="s">
        <v>263</v>
      </c>
      <c r="B179" s="90" t="s">
        <v>2410</v>
      </c>
      <c r="C179" s="32"/>
      <c r="D179" s="26" t="s">
        <v>930</v>
      </c>
      <c r="E179" s="27" t="s">
        <v>1166</v>
      </c>
      <c r="F179" s="41">
        <f>VLOOKUP(A179,'[2]TARIFA 1-2023 OD'!$A$5:$D$732,4,FALSE)</f>
        <v>101.2</v>
      </c>
      <c r="G179" s="71">
        <v>0.5</v>
      </c>
      <c r="H179" s="71">
        <v>0.05</v>
      </c>
      <c r="I179" s="72">
        <f t="shared" si="10"/>
        <v>48.07</v>
      </c>
      <c r="J179" s="118"/>
      <c r="K179" s="108">
        <f t="shared" si="11"/>
        <v>0</v>
      </c>
    </row>
    <row r="180" spans="1:11" s="23" customFormat="1" ht="28.15" customHeight="1">
      <c r="A180" s="35" t="s">
        <v>226</v>
      </c>
      <c r="B180" s="90" t="s">
        <v>2410</v>
      </c>
      <c r="C180" s="32"/>
      <c r="D180" s="26" t="s">
        <v>930</v>
      </c>
      <c r="E180" s="27" t="s">
        <v>1167</v>
      </c>
      <c r="F180" s="41">
        <f>VLOOKUP(A180,'[2]TARIFA 1-2023 OD'!$A$5:$D$732,4,FALSE)</f>
        <v>110</v>
      </c>
      <c r="G180" s="71">
        <v>0.5</v>
      </c>
      <c r="H180" s="71">
        <v>0.05</v>
      </c>
      <c r="I180" s="72">
        <f t="shared" si="10"/>
        <v>52.25</v>
      </c>
      <c r="J180" s="118"/>
      <c r="K180" s="108">
        <f t="shared" si="11"/>
        <v>0</v>
      </c>
    </row>
    <row r="181" spans="1:11" s="23" customFormat="1" ht="28.15" customHeight="1">
      <c r="A181" s="35" t="s">
        <v>2364</v>
      </c>
      <c r="B181" s="90" t="s">
        <v>2410</v>
      </c>
      <c r="C181" s="32" t="s">
        <v>2357</v>
      </c>
      <c r="D181" s="26" t="s">
        <v>2365</v>
      </c>
      <c r="E181" s="28">
        <v>5400338116506</v>
      </c>
      <c r="F181" s="41">
        <f>VLOOKUP(A181,'[2]TARIFA 1-2023 OD'!$A$5:$D$732,4,FALSE)</f>
        <v>106</v>
      </c>
      <c r="G181" s="71">
        <v>0.5</v>
      </c>
      <c r="H181" s="71">
        <v>0.05</v>
      </c>
      <c r="I181" s="72">
        <f t="shared" si="10"/>
        <v>50.349999999999994</v>
      </c>
      <c r="J181" s="118"/>
      <c r="K181" s="108">
        <f t="shared" si="11"/>
        <v>0</v>
      </c>
    </row>
    <row r="182" spans="1:11" s="23" customFormat="1" ht="28.15" customHeight="1">
      <c r="A182" s="35" t="s">
        <v>143</v>
      </c>
      <c r="B182" s="90" t="s">
        <v>2410</v>
      </c>
      <c r="C182" s="32"/>
      <c r="D182" s="26" t="s">
        <v>1168</v>
      </c>
      <c r="E182" s="27" t="s">
        <v>1169</v>
      </c>
      <c r="F182" s="41">
        <f>VLOOKUP(A182,'[2]TARIFA 1-2023 OD'!$A$5:$D$732,4,FALSE)</f>
        <v>61.2</v>
      </c>
      <c r="G182" s="71">
        <v>0.5</v>
      </c>
      <c r="H182" s="71">
        <v>0.05</v>
      </c>
      <c r="I182" s="72">
        <f t="shared" si="10"/>
        <v>29.07</v>
      </c>
      <c r="J182" s="118"/>
      <c r="K182" s="108">
        <f t="shared" si="11"/>
        <v>0</v>
      </c>
    </row>
    <row r="183" spans="1:11" s="23" customFormat="1" ht="28.15" customHeight="1">
      <c r="A183" s="35" t="s">
        <v>144</v>
      </c>
      <c r="B183" s="90" t="s">
        <v>2410</v>
      </c>
      <c r="C183" s="32"/>
      <c r="D183" s="26" t="s">
        <v>1170</v>
      </c>
      <c r="E183" s="27" t="s">
        <v>1171</v>
      </c>
      <c r="F183" s="41">
        <f>VLOOKUP(A183,'[2]TARIFA 1-2023 OD'!$A$5:$D$732,4,FALSE)</f>
        <v>225</v>
      </c>
      <c r="G183" s="71">
        <v>0.5</v>
      </c>
      <c r="H183" s="71">
        <v>0.05</v>
      </c>
      <c r="I183" s="72">
        <f t="shared" si="10"/>
        <v>106.875</v>
      </c>
      <c r="J183" s="118"/>
      <c r="K183" s="108">
        <f t="shared" si="11"/>
        <v>0</v>
      </c>
    </row>
    <row r="184" spans="1:11" s="23" customFormat="1" ht="28.15" customHeight="1">
      <c r="A184" s="35" t="s">
        <v>466</v>
      </c>
      <c r="B184" s="90" t="s">
        <v>2410</v>
      </c>
      <c r="C184" s="32"/>
      <c r="D184" s="26" t="s">
        <v>1172</v>
      </c>
      <c r="E184" s="27" t="s">
        <v>1173</v>
      </c>
      <c r="F184" s="41">
        <f>VLOOKUP(A184,'[2]TARIFA 1-2023 OD'!$A$5:$D$732,4,FALSE)</f>
        <v>46.5</v>
      </c>
      <c r="G184" s="71">
        <v>0.5</v>
      </c>
      <c r="H184" s="71">
        <v>0.05</v>
      </c>
      <c r="I184" s="72">
        <f t="shared" si="10"/>
        <v>22.087499999999999</v>
      </c>
      <c r="J184" s="118"/>
      <c r="K184" s="108">
        <f t="shared" si="11"/>
        <v>0</v>
      </c>
    </row>
    <row r="185" spans="1:11" s="23" customFormat="1" ht="28.15" customHeight="1">
      <c r="A185" s="35" t="s">
        <v>467</v>
      </c>
      <c r="B185" s="90" t="s">
        <v>2410</v>
      </c>
      <c r="C185" s="32"/>
      <c r="D185" s="26" t="s">
        <v>1174</v>
      </c>
      <c r="E185" s="27" t="s">
        <v>1175</v>
      </c>
      <c r="F185" s="41">
        <f>VLOOKUP(A185,'[2]TARIFA 1-2023 OD'!$A$5:$D$732,4,FALSE)</f>
        <v>101</v>
      </c>
      <c r="G185" s="71">
        <v>0.5</v>
      </c>
      <c r="H185" s="71">
        <v>0.05</v>
      </c>
      <c r="I185" s="72">
        <f t="shared" si="10"/>
        <v>47.974999999999994</v>
      </c>
      <c r="J185" s="118"/>
      <c r="K185" s="108">
        <f t="shared" si="11"/>
        <v>0</v>
      </c>
    </row>
    <row r="186" spans="1:11" s="23" customFormat="1" ht="28.15" customHeight="1">
      <c r="A186" s="35" t="s">
        <v>381</v>
      </c>
      <c r="B186" s="90" t="s">
        <v>2410</v>
      </c>
      <c r="C186" s="32"/>
      <c r="D186" s="26" t="s">
        <v>1176</v>
      </c>
      <c r="E186" s="27" t="s">
        <v>1177</v>
      </c>
      <c r="F186" s="41">
        <f>VLOOKUP(A186,'[2]TARIFA 1-2023 OD'!$A$5:$D$732,4,FALSE)</f>
        <v>13.3</v>
      </c>
      <c r="G186" s="71">
        <v>0.5</v>
      </c>
      <c r="H186" s="71">
        <v>0.05</v>
      </c>
      <c r="I186" s="72">
        <f t="shared" si="10"/>
        <v>6.3174999999999999</v>
      </c>
      <c r="J186" s="118"/>
      <c r="K186" s="108">
        <f t="shared" si="11"/>
        <v>0</v>
      </c>
    </row>
    <row r="187" spans="1:11" s="23" customFormat="1" ht="28.15" customHeight="1">
      <c r="A187" s="35" t="s">
        <v>382</v>
      </c>
      <c r="B187" s="90" t="s">
        <v>2410</v>
      </c>
      <c r="C187" s="32"/>
      <c r="D187" s="26" t="s">
        <v>1178</v>
      </c>
      <c r="E187" s="27" t="s">
        <v>1179</v>
      </c>
      <c r="F187" s="41">
        <f>VLOOKUP(A187,'[2]TARIFA 1-2023 OD'!$A$5:$D$732,4,FALSE)</f>
        <v>19.200000000000003</v>
      </c>
      <c r="G187" s="71">
        <v>0.5</v>
      </c>
      <c r="H187" s="71">
        <v>0.05</v>
      </c>
      <c r="I187" s="72">
        <f t="shared" si="10"/>
        <v>9.120000000000001</v>
      </c>
      <c r="J187" s="118"/>
      <c r="K187" s="108">
        <f t="shared" si="11"/>
        <v>0</v>
      </c>
    </row>
    <row r="188" spans="1:11" s="23" customFormat="1" ht="28.15" customHeight="1">
      <c r="A188" s="35" t="s">
        <v>383</v>
      </c>
      <c r="B188" s="90" t="s">
        <v>2410</v>
      </c>
      <c r="C188" s="32"/>
      <c r="D188" s="26" t="s">
        <v>1180</v>
      </c>
      <c r="E188" s="27" t="s">
        <v>1181</v>
      </c>
      <c r="F188" s="41">
        <f>VLOOKUP(A188,'[2]TARIFA 1-2023 OD'!$A$5:$D$732,4,FALSE)</f>
        <v>30.5</v>
      </c>
      <c r="G188" s="71">
        <v>0.5</v>
      </c>
      <c r="H188" s="71">
        <v>0.05</v>
      </c>
      <c r="I188" s="72">
        <f t="shared" si="10"/>
        <v>14.487499999999999</v>
      </c>
      <c r="J188" s="118"/>
      <c r="K188" s="108">
        <f t="shared" si="11"/>
        <v>0</v>
      </c>
    </row>
    <row r="189" spans="1:11" s="23" customFormat="1" ht="28.15" customHeight="1">
      <c r="A189" s="35" t="s">
        <v>639</v>
      </c>
      <c r="B189" s="90" t="s">
        <v>2410</v>
      </c>
      <c r="C189" s="32"/>
      <c r="D189" s="26" t="s">
        <v>1182</v>
      </c>
      <c r="E189" s="27" t="s">
        <v>1183</v>
      </c>
      <c r="F189" s="41">
        <f>VLOOKUP(A189,'[2]TARIFA 1-2023 OD'!$A$5:$D$732,4,FALSE)</f>
        <v>39.6</v>
      </c>
      <c r="G189" s="71">
        <v>0.5</v>
      </c>
      <c r="H189" s="71">
        <v>0.05</v>
      </c>
      <c r="I189" s="72">
        <f t="shared" si="10"/>
        <v>18.809999999999999</v>
      </c>
      <c r="J189" s="118"/>
      <c r="K189" s="108">
        <f t="shared" si="11"/>
        <v>0</v>
      </c>
    </row>
    <row r="190" spans="1:11" s="23" customFormat="1" ht="28.15" customHeight="1">
      <c r="A190" s="35" t="s">
        <v>145</v>
      </c>
      <c r="B190" s="90" t="s">
        <v>2410</v>
      </c>
      <c r="C190" s="32"/>
      <c r="D190" s="26" t="s">
        <v>1184</v>
      </c>
      <c r="E190" s="27" t="s">
        <v>1185</v>
      </c>
      <c r="F190" s="41">
        <f>VLOOKUP(A190,'[2]TARIFA 1-2023 OD'!$A$5:$D$732,4,FALSE)</f>
        <v>105</v>
      </c>
      <c r="G190" s="71">
        <v>0.5</v>
      </c>
      <c r="H190" s="71">
        <v>0.05</v>
      </c>
      <c r="I190" s="72">
        <f t="shared" si="10"/>
        <v>49.875</v>
      </c>
      <c r="J190" s="118"/>
      <c r="K190" s="108">
        <f t="shared" si="11"/>
        <v>0</v>
      </c>
    </row>
    <row r="191" spans="1:11" s="23" customFormat="1" ht="28.15" customHeight="1">
      <c r="A191" s="35" t="s">
        <v>146</v>
      </c>
      <c r="B191" s="90" t="s">
        <v>2410</v>
      </c>
      <c r="C191" s="32"/>
      <c r="D191" s="26" t="s">
        <v>1186</v>
      </c>
      <c r="E191" s="27" t="s">
        <v>1187</v>
      </c>
      <c r="F191" s="41">
        <f>VLOOKUP(A191,'[2]TARIFA 1-2023 OD'!$A$5:$D$732,4,FALSE)</f>
        <v>167</v>
      </c>
      <c r="G191" s="71">
        <v>0.5</v>
      </c>
      <c r="H191" s="71">
        <v>0.05</v>
      </c>
      <c r="I191" s="72">
        <f t="shared" si="10"/>
        <v>79.325000000000003</v>
      </c>
      <c r="J191" s="118"/>
      <c r="K191" s="108">
        <f t="shared" si="11"/>
        <v>0</v>
      </c>
    </row>
    <row r="192" spans="1:11" s="23" customFormat="1" ht="28.15" customHeight="1">
      <c r="A192" s="35" t="s">
        <v>147</v>
      </c>
      <c r="B192" s="90" t="s">
        <v>2410</v>
      </c>
      <c r="C192" s="32"/>
      <c r="D192" s="26" t="s">
        <v>1188</v>
      </c>
      <c r="E192" s="27" t="s">
        <v>1189</v>
      </c>
      <c r="F192" s="41">
        <f>VLOOKUP(A192,'[2]TARIFA 1-2023 OD'!$A$5:$D$732,4,FALSE)</f>
        <v>12.5</v>
      </c>
      <c r="G192" s="71">
        <v>0.5</v>
      </c>
      <c r="H192" s="71">
        <v>0.05</v>
      </c>
      <c r="I192" s="72">
        <f t="shared" si="10"/>
        <v>5.9375</v>
      </c>
      <c r="J192" s="118"/>
      <c r="K192" s="108">
        <f t="shared" si="11"/>
        <v>0</v>
      </c>
    </row>
    <row r="193" spans="1:11" s="23" customFormat="1" ht="28.15" customHeight="1">
      <c r="A193" s="35" t="s">
        <v>384</v>
      </c>
      <c r="B193" s="90" t="s">
        <v>2410</v>
      </c>
      <c r="C193" s="32"/>
      <c r="D193" s="26" t="s">
        <v>1190</v>
      </c>
      <c r="E193" s="27" t="s">
        <v>1191</v>
      </c>
      <c r="F193" s="41">
        <f>VLOOKUP(A193,'[2]TARIFA 1-2023 OD'!$A$5:$D$732,4,FALSE)</f>
        <v>37.5</v>
      </c>
      <c r="G193" s="71">
        <v>0.5</v>
      </c>
      <c r="H193" s="71">
        <v>0.05</v>
      </c>
      <c r="I193" s="72">
        <f t="shared" si="10"/>
        <v>17.8125</v>
      </c>
      <c r="J193" s="118"/>
      <c r="K193" s="108">
        <f t="shared" si="11"/>
        <v>0</v>
      </c>
    </row>
    <row r="194" spans="1:11" s="23" customFormat="1" ht="28.15" customHeight="1">
      <c r="A194" s="35" t="s">
        <v>638</v>
      </c>
      <c r="B194" s="90" t="s">
        <v>2410</v>
      </c>
      <c r="C194" s="32"/>
      <c r="D194" s="26" t="s">
        <v>1192</v>
      </c>
      <c r="E194" s="27" t="s">
        <v>1193</v>
      </c>
      <c r="F194" s="41">
        <f>VLOOKUP(A194,'[2]TARIFA 1-2023 OD'!$A$5:$D$732,4,FALSE)</f>
        <v>32.5</v>
      </c>
      <c r="G194" s="71">
        <v>0.5</v>
      </c>
      <c r="H194" s="71">
        <v>0.05</v>
      </c>
      <c r="I194" s="72">
        <f t="shared" si="10"/>
        <v>15.4375</v>
      </c>
      <c r="J194" s="118"/>
      <c r="K194" s="108">
        <f t="shared" si="11"/>
        <v>0</v>
      </c>
    </row>
    <row r="195" spans="1:11" s="23" customFormat="1" ht="28.15" customHeight="1">
      <c r="A195" s="35" t="s">
        <v>385</v>
      </c>
      <c r="B195" s="90" t="s">
        <v>2410</v>
      </c>
      <c r="C195" s="32"/>
      <c r="D195" s="26" t="s">
        <v>1194</v>
      </c>
      <c r="E195" s="27" t="s">
        <v>1195</v>
      </c>
      <c r="F195" s="41">
        <f>VLOOKUP(A195,'[2]TARIFA 1-2023 OD'!$A$5:$D$732,4,FALSE)</f>
        <v>217</v>
      </c>
      <c r="G195" s="71">
        <v>0.5</v>
      </c>
      <c r="H195" s="71">
        <v>0.05</v>
      </c>
      <c r="I195" s="72">
        <f t="shared" si="10"/>
        <v>103.07499999999999</v>
      </c>
      <c r="J195" s="118"/>
      <c r="K195" s="108">
        <f t="shared" si="11"/>
        <v>0</v>
      </c>
    </row>
    <row r="196" spans="1:11" s="23" customFormat="1" ht="28.15" customHeight="1">
      <c r="A196" s="35" t="s">
        <v>386</v>
      </c>
      <c r="B196" s="90" t="s">
        <v>2410</v>
      </c>
      <c r="C196" s="32"/>
      <c r="D196" s="26" t="s">
        <v>1196</v>
      </c>
      <c r="E196" s="27" t="s">
        <v>1197</v>
      </c>
      <c r="F196" s="41">
        <f>VLOOKUP(A196,'[2]TARIFA 1-2023 OD'!$A$5:$D$732,4,FALSE)</f>
        <v>303</v>
      </c>
      <c r="G196" s="71">
        <v>0.5</v>
      </c>
      <c r="H196" s="71">
        <v>0.05</v>
      </c>
      <c r="I196" s="72">
        <f t="shared" si="10"/>
        <v>143.92499999999998</v>
      </c>
      <c r="J196" s="118"/>
      <c r="K196" s="108">
        <f t="shared" si="11"/>
        <v>0</v>
      </c>
    </row>
    <row r="197" spans="1:11" s="23" customFormat="1" ht="28.15" customHeight="1">
      <c r="A197" s="35" t="s">
        <v>2366</v>
      </c>
      <c r="B197" s="90" t="s">
        <v>2410</v>
      </c>
      <c r="C197" s="32" t="s">
        <v>2357</v>
      </c>
      <c r="D197" s="26" t="s">
        <v>2367</v>
      </c>
      <c r="E197" s="28">
        <v>5400338099991</v>
      </c>
      <c r="F197" s="41">
        <f>VLOOKUP(A197,'[2]TARIFA 1-2023 OD'!$A$5:$D$732,4,FALSE)</f>
        <v>250</v>
      </c>
      <c r="G197" s="71">
        <v>0.5</v>
      </c>
      <c r="H197" s="71">
        <v>0.05</v>
      </c>
      <c r="I197" s="72">
        <f t="shared" si="10"/>
        <v>118.75</v>
      </c>
      <c r="J197" s="118"/>
      <c r="K197" s="108">
        <f t="shared" si="11"/>
        <v>0</v>
      </c>
    </row>
    <row r="198" spans="1:11" s="23" customFormat="1" ht="28.15" customHeight="1">
      <c r="A198" s="35" t="s">
        <v>264</v>
      </c>
      <c r="B198" s="90" t="s">
        <v>2410</v>
      </c>
      <c r="C198" s="32"/>
      <c r="D198" s="26" t="s">
        <v>1198</v>
      </c>
      <c r="E198" s="27" t="s">
        <v>1199</v>
      </c>
      <c r="F198" s="41">
        <f>VLOOKUP(A198,'[2]TARIFA 1-2023 OD'!$A$5:$D$732,4,FALSE)</f>
        <v>95.300000000000011</v>
      </c>
      <c r="G198" s="71">
        <v>0.5</v>
      </c>
      <c r="H198" s="71">
        <v>0.05</v>
      </c>
      <c r="I198" s="72">
        <f t="shared" si="10"/>
        <v>45.267500000000005</v>
      </c>
      <c r="J198" s="118"/>
      <c r="K198" s="108">
        <f t="shared" si="11"/>
        <v>0</v>
      </c>
    </row>
    <row r="199" spans="1:11" s="23" customFormat="1" ht="28.15" customHeight="1">
      <c r="A199" s="35" t="s">
        <v>148</v>
      </c>
      <c r="B199" s="90" t="s">
        <v>2410</v>
      </c>
      <c r="C199" s="32"/>
      <c r="D199" s="26" t="s">
        <v>1200</v>
      </c>
      <c r="E199" s="27" t="s">
        <v>1201</v>
      </c>
      <c r="F199" s="41">
        <f>VLOOKUP(A199,'[2]TARIFA 1-2023 OD'!$A$5:$D$732,4,FALSE)</f>
        <v>135.4</v>
      </c>
      <c r="G199" s="71">
        <v>0.5</v>
      </c>
      <c r="H199" s="71">
        <v>0.05</v>
      </c>
      <c r="I199" s="72">
        <f t="shared" si="10"/>
        <v>64.314999999999998</v>
      </c>
      <c r="J199" s="118"/>
      <c r="K199" s="108">
        <f t="shared" si="11"/>
        <v>0</v>
      </c>
    </row>
    <row r="200" spans="1:11" s="23" customFormat="1" ht="28.15" customHeight="1">
      <c r="A200" s="35" t="s">
        <v>423</v>
      </c>
      <c r="B200" s="90" t="s">
        <v>2410</v>
      </c>
      <c r="C200" s="32"/>
      <c r="D200" s="26" t="s">
        <v>1202</v>
      </c>
      <c r="E200" s="27" t="s">
        <v>1203</v>
      </c>
      <c r="F200" s="41">
        <f>VLOOKUP(A200,'[2]TARIFA 1-2023 OD'!$A$5:$D$732,4,FALSE)</f>
        <v>134.5</v>
      </c>
      <c r="G200" s="71">
        <v>0.5</v>
      </c>
      <c r="H200" s="71">
        <v>0.05</v>
      </c>
      <c r="I200" s="72">
        <f t="shared" si="10"/>
        <v>63.887499999999996</v>
      </c>
      <c r="J200" s="118"/>
      <c r="K200" s="108">
        <f t="shared" si="11"/>
        <v>0</v>
      </c>
    </row>
    <row r="201" spans="1:11" s="23" customFormat="1" ht="28.15" customHeight="1">
      <c r="A201" s="73" t="s">
        <v>677</v>
      </c>
      <c r="B201" s="91">
        <v>745980</v>
      </c>
      <c r="C201" s="74"/>
      <c r="D201" s="75" t="s">
        <v>1204</v>
      </c>
      <c r="E201" s="81" t="s">
        <v>1205</v>
      </c>
      <c r="F201" s="77">
        <f>VLOOKUP(A201,'[2]TARIFA 1-2023 OD'!$A$5:$D$732,4,FALSE)</f>
        <v>60.5</v>
      </c>
      <c r="G201" s="78">
        <v>0.5</v>
      </c>
      <c r="H201" s="78">
        <v>0.05</v>
      </c>
      <c r="I201" s="79">
        <f t="shared" si="10"/>
        <v>28.737499999999997</v>
      </c>
      <c r="J201" s="119"/>
      <c r="K201" s="109">
        <f t="shared" si="11"/>
        <v>0</v>
      </c>
    </row>
    <row r="202" spans="1:11" s="23" customFormat="1" ht="28.15" customHeight="1">
      <c r="A202" s="35" t="s">
        <v>149</v>
      </c>
      <c r="B202" s="90" t="s">
        <v>2410</v>
      </c>
      <c r="C202" s="32"/>
      <c r="D202" s="26" t="s">
        <v>1206</v>
      </c>
      <c r="E202" s="27" t="s">
        <v>1207</v>
      </c>
      <c r="F202" s="41">
        <f>VLOOKUP(A202,'[2]TARIFA 1-2023 OD'!$A$5:$D$732,4,FALSE)</f>
        <v>182.4</v>
      </c>
      <c r="G202" s="71">
        <v>0.5</v>
      </c>
      <c r="H202" s="71">
        <v>0.05</v>
      </c>
      <c r="I202" s="72">
        <f t="shared" si="10"/>
        <v>86.64</v>
      </c>
      <c r="J202" s="118"/>
      <c r="K202" s="108">
        <f t="shared" si="11"/>
        <v>0</v>
      </c>
    </row>
    <row r="203" spans="1:11" s="23" customFormat="1" ht="28.15" customHeight="1">
      <c r="A203" s="35" t="s">
        <v>150</v>
      </c>
      <c r="B203" s="90" t="s">
        <v>2410</v>
      </c>
      <c r="C203" s="32"/>
      <c r="D203" s="26" t="s">
        <v>1208</v>
      </c>
      <c r="E203" s="27" t="s">
        <v>1209</v>
      </c>
      <c r="F203" s="41">
        <f>VLOOKUP(A203,'[2]TARIFA 1-2023 OD'!$A$5:$D$732,4,FALSE)</f>
        <v>271</v>
      </c>
      <c r="G203" s="71">
        <v>0.5</v>
      </c>
      <c r="H203" s="71">
        <v>0.05</v>
      </c>
      <c r="I203" s="72">
        <f t="shared" si="10"/>
        <v>128.72499999999999</v>
      </c>
      <c r="J203" s="118"/>
      <c r="K203" s="108">
        <f t="shared" si="11"/>
        <v>0</v>
      </c>
    </row>
    <row r="204" spans="1:11" s="23" customFormat="1" ht="28.15" customHeight="1">
      <c r="A204" s="35" t="s">
        <v>424</v>
      </c>
      <c r="B204" s="90" t="s">
        <v>2410</v>
      </c>
      <c r="C204" s="32"/>
      <c r="D204" s="26" t="s">
        <v>1210</v>
      </c>
      <c r="E204" s="27" t="s">
        <v>1211</v>
      </c>
      <c r="F204" s="41">
        <f>VLOOKUP(A204,'[2]TARIFA 1-2023 OD'!$A$5:$D$732,4,FALSE)</f>
        <v>246</v>
      </c>
      <c r="G204" s="71">
        <v>0.5</v>
      </c>
      <c r="H204" s="71">
        <v>0.05</v>
      </c>
      <c r="I204" s="72">
        <f t="shared" si="10"/>
        <v>116.85</v>
      </c>
      <c r="J204" s="118"/>
      <c r="K204" s="108">
        <f t="shared" si="11"/>
        <v>0</v>
      </c>
    </row>
    <row r="205" spans="1:11" s="23" customFormat="1" ht="28.15" customHeight="1">
      <c r="A205" s="35" t="s">
        <v>151</v>
      </c>
      <c r="B205" s="90" t="s">
        <v>2410</v>
      </c>
      <c r="C205" s="32"/>
      <c r="D205" s="26" t="s">
        <v>1212</v>
      </c>
      <c r="E205" s="27" t="s">
        <v>1213</v>
      </c>
      <c r="F205" s="41">
        <f>VLOOKUP(A205,'[2]TARIFA 1-2023 OD'!$A$5:$D$732,4,FALSE)</f>
        <v>235</v>
      </c>
      <c r="G205" s="71">
        <v>0.5</v>
      </c>
      <c r="H205" s="71">
        <v>0.05</v>
      </c>
      <c r="I205" s="72">
        <f t="shared" si="10"/>
        <v>111.625</v>
      </c>
      <c r="J205" s="118"/>
      <c r="K205" s="108">
        <f t="shared" ref="K205:K214" si="12">I205*J205</f>
        <v>0</v>
      </c>
    </row>
    <row r="206" spans="1:11" s="23" customFormat="1" ht="28.15" customHeight="1">
      <c r="A206" s="35" t="s">
        <v>152</v>
      </c>
      <c r="B206" s="90" t="s">
        <v>2410</v>
      </c>
      <c r="C206" s="32"/>
      <c r="D206" s="26" t="s">
        <v>1214</v>
      </c>
      <c r="E206" s="27" t="s">
        <v>1215</v>
      </c>
      <c r="F206" s="41">
        <f>VLOOKUP(A206,'[2]TARIFA 1-2023 OD'!$A$5:$D$732,4,FALSE)</f>
        <v>234</v>
      </c>
      <c r="G206" s="71">
        <v>0.5</v>
      </c>
      <c r="H206" s="71">
        <v>0.05</v>
      </c>
      <c r="I206" s="72">
        <f t="shared" si="10"/>
        <v>111.14999999999999</v>
      </c>
      <c r="J206" s="118"/>
      <c r="K206" s="108">
        <f t="shared" si="12"/>
        <v>0</v>
      </c>
    </row>
    <row r="207" spans="1:11" s="23" customFormat="1" ht="28.15" customHeight="1">
      <c r="A207" s="35" t="s">
        <v>153</v>
      </c>
      <c r="B207" s="90" t="s">
        <v>2410</v>
      </c>
      <c r="C207" s="32"/>
      <c r="D207" s="26" t="s">
        <v>1216</v>
      </c>
      <c r="E207" s="27" t="s">
        <v>1217</v>
      </c>
      <c r="F207" s="41">
        <f>VLOOKUP(A207,'[2]TARIFA 1-2023 OD'!$A$5:$D$732,4,FALSE)</f>
        <v>297</v>
      </c>
      <c r="G207" s="71">
        <v>0.5</v>
      </c>
      <c r="H207" s="71">
        <v>0.05</v>
      </c>
      <c r="I207" s="72">
        <f t="shared" si="10"/>
        <v>141.07499999999999</v>
      </c>
      <c r="J207" s="118"/>
      <c r="K207" s="108">
        <f t="shared" si="12"/>
        <v>0</v>
      </c>
    </row>
    <row r="208" spans="1:11" s="23" customFormat="1" ht="28.15" customHeight="1">
      <c r="A208" s="35" t="s">
        <v>154</v>
      </c>
      <c r="B208" s="90" t="s">
        <v>2410</v>
      </c>
      <c r="C208" s="32"/>
      <c r="D208" s="26" t="s">
        <v>1218</v>
      </c>
      <c r="E208" s="27" t="s">
        <v>1219</v>
      </c>
      <c r="F208" s="41">
        <f>VLOOKUP(A208,'[2]TARIFA 1-2023 OD'!$A$5:$D$732,4,FALSE)</f>
        <v>355</v>
      </c>
      <c r="G208" s="71">
        <v>0.5</v>
      </c>
      <c r="H208" s="71">
        <v>0.05</v>
      </c>
      <c r="I208" s="72">
        <f t="shared" si="10"/>
        <v>168.625</v>
      </c>
      <c r="J208" s="118"/>
      <c r="K208" s="108">
        <f t="shared" si="12"/>
        <v>0</v>
      </c>
    </row>
    <row r="209" spans="1:11" s="23" customFormat="1" ht="28.15" customHeight="1">
      <c r="A209" s="35" t="s">
        <v>387</v>
      </c>
      <c r="B209" s="90" t="s">
        <v>2410</v>
      </c>
      <c r="C209" s="32"/>
      <c r="D209" s="26" t="s">
        <v>1220</v>
      </c>
      <c r="E209" s="27" t="s">
        <v>1221</v>
      </c>
      <c r="F209" s="41">
        <f>VLOOKUP(A209,'[2]TARIFA 1-2023 OD'!$A$5:$D$732,4,FALSE)</f>
        <v>428</v>
      </c>
      <c r="G209" s="71">
        <v>0.5</v>
      </c>
      <c r="H209" s="71">
        <v>0.05</v>
      </c>
      <c r="I209" s="72">
        <f t="shared" si="10"/>
        <v>203.29999999999998</v>
      </c>
      <c r="J209" s="118"/>
      <c r="K209" s="108">
        <f t="shared" si="12"/>
        <v>0</v>
      </c>
    </row>
    <row r="210" spans="1:11" s="23" customFormat="1" ht="28.15" customHeight="1">
      <c r="A210" s="35" t="s">
        <v>155</v>
      </c>
      <c r="B210" s="90" t="s">
        <v>2410</v>
      </c>
      <c r="C210" s="32"/>
      <c r="D210" s="26" t="s">
        <v>1222</v>
      </c>
      <c r="E210" s="27" t="s">
        <v>1223</v>
      </c>
      <c r="F210" s="41">
        <f>VLOOKUP(A210,'[2]TARIFA 1-2023 OD'!$A$5:$D$732,4,FALSE)</f>
        <v>376</v>
      </c>
      <c r="G210" s="71">
        <v>0.5</v>
      </c>
      <c r="H210" s="71">
        <v>0.05</v>
      </c>
      <c r="I210" s="72">
        <f t="shared" si="10"/>
        <v>178.6</v>
      </c>
      <c r="J210" s="118"/>
      <c r="K210" s="108">
        <f t="shared" si="12"/>
        <v>0</v>
      </c>
    </row>
    <row r="211" spans="1:11" s="23" customFormat="1" ht="28.15" customHeight="1">
      <c r="A211" s="35" t="s">
        <v>156</v>
      </c>
      <c r="B211" s="90" t="s">
        <v>2410</v>
      </c>
      <c r="C211" s="32"/>
      <c r="D211" s="26" t="s">
        <v>1224</v>
      </c>
      <c r="E211" s="27" t="s">
        <v>1225</v>
      </c>
      <c r="F211" s="41">
        <f>VLOOKUP(A211,'[2]TARIFA 1-2023 OD'!$A$5:$D$732,4,FALSE)</f>
        <v>456.3</v>
      </c>
      <c r="G211" s="71">
        <v>0.5</v>
      </c>
      <c r="H211" s="71">
        <v>0.05</v>
      </c>
      <c r="I211" s="72">
        <f t="shared" si="10"/>
        <v>216.74250000000001</v>
      </c>
      <c r="J211" s="118"/>
      <c r="K211" s="108">
        <f t="shared" si="12"/>
        <v>0</v>
      </c>
    </row>
    <row r="212" spans="1:11" s="23" customFormat="1" ht="28.15" customHeight="1">
      <c r="A212" s="35" t="s">
        <v>157</v>
      </c>
      <c r="B212" s="90" t="s">
        <v>2410</v>
      </c>
      <c r="C212" s="32"/>
      <c r="D212" s="26" t="s">
        <v>1226</v>
      </c>
      <c r="E212" s="27" t="s">
        <v>1227</v>
      </c>
      <c r="F212" s="41">
        <f>VLOOKUP(A212,'[2]TARIFA 1-2023 OD'!$A$5:$D$732,4,FALSE)</f>
        <v>289.3</v>
      </c>
      <c r="G212" s="71">
        <v>0.5</v>
      </c>
      <c r="H212" s="71">
        <v>0.05</v>
      </c>
      <c r="I212" s="72">
        <f t="shared" si="10"/>
        <v>137.41749999999999</v>
      </c>
      <c r="J212" s="118"/>
      <c r="K212" s="108">
        <f t="shared" si="12"/>
        <v>0</v>
      </c>
    </row>
    <row r="213" spans="1:11" s="23" customFormat="1" ht="28.15" customHeight="1">
      <c r="A213" s="35" t="s">
        <v>777</v>
      </c>
      <c r="B213" s="90" t="s">
        <v>2410</v>
      </c>
      <c r="C213" s="32"/>
      <c r="D213" s="26" t="s">
        <v>1226</v>
      </c>
      <c r="E213" s="27" t="s">
        <v>1228</v>
      </c>
      <c r="F213" s="41">
        <f>VLOOKUP(A213,'[2]TARIFA 1-2023 OD'!$A$5:$D$732,4,FALSE)</f>
        <v>332.5</v>
      </c>
      <c r="G213" s="71">
        <v>0.5</v>
      </c>
      <c r="H213" s="71">
        <v>0.05</v>
      </c>
      <c r="I213" s="72">
        <f t="shared" si="10"/>
        <v>157.9375</v>
      </c>
      <c r="J213" s="118"/>
      <c r="K213" s="108">
        <f t="shared" si="12"/>
        <v>0</v>
      </c>
    </row>
    <row r="214" spans="1:11" s="34" customFormat="1" ht="27.95" customHeight="1">
      <c r="A214" s="35" t="s">
        <v>2368</v>
      </c>
      <c r="B214" s="90" t="s">
        <v>2410</v>
      </c>
      <c r="C214" s="32"/>
      <c r="D214" s="26" t="s">
        <v>2369</v>
      </c>
      <c r="E214" s="28">
        <v>5400338098543</v>
      </c>
      <c r="F214" s="41">
        <f>VLOOKUP(A214,'[2]TARIFA 1-2023 OD'!$A$5:$D$732,4,FALSE)</f>
        <v>20</v>
      </c>
      <c r="G214" s="71">
        <v>0.5</v>
      </c>
      <c r="H214" s="71">
        <v>0.05</v>
      </c>
      <c r="I214" s="72">
        <f t="shared" si="10"/>
        <v>9.5</v>
      </c>
      <c r="J214" s="118"/>
      <c r="K214" s="108">
        <f t="shared" si="12"/>
        <v>0</v>
      </c>
    </row>
    <row r="215" spans="1:11" s="34" customFormat="1" ht="27.95" customHeight="1">
      <c r="A215" s="35" t="s">
        <v>158</v>
      </c>
      <c r="B215" s="90" t="s">
        <v>2410</v>
      </c>
      <c r="C215" s="32"/>
      <c r="D215" s="26" t="s">
        <v>1229</v>
      </c>
      <c r="E215" s="27" t="s">
        <v>1230</v>
      </c>
      <c r="F215" s="41">
        <f>VLOOKUP(A215,'[2]TARIFA 1-2023 OD'!$A$5:$D$732,4,FALSE)</f>
        <v>23.3</v>
      </c>
      <c r="G215" s="71">
        <v>0.5</v>
      </c>
      <c r="H215" s="71">
        <v>0.05</v>
      </c>
      <c r="I215" s="72">
        <f t="shared" si="10"/>
        <v>11.067499999999999</v>
      </c>
      <c r="J215" s="124"/>
      <c r="K215" s="108">
        <f t="shared" ref="K215:K268" si="13">I215*J215</f>
        <v>0</v>
      </c>
    </row>
    <row r="216" spans="1:11" s="23" customFormat="1" ht="28.15" customHeight="1">
      <c r="A216" s="35" t="s">
        <v>159</v>
      </c>
      <c r="B216" s="90" t="s">
        <v>2410</v>
      </c>
      <c r="C216" s="32"/>
      <c r="D216" s="26" t="s">
        <v>1231</v>
      </c>
      <c r="E216" s="27" t="s">
        <v>1232</v>
      </c>
      <c r="F216" s="41">
        <f>VLOOKUP(A216,'[2]TARIFA 1-2023 OD'!$A$5:$D$732,4,FALSE)</f>
        <v>18.7</v>
      </c>
      <c r="G216" s="71">
        <v>0.5</v>
      </c>
      <c r="H216" s="71">
        <v>0.05</v>
      </c>
      <c r="I216" s="72">
        <f t="shared" si="10"/>
        <v>8.8824999999999985</v>
      </c>
      <c r="J216" s="124"/>
      <c r="K216" s="108">
        <f t="shared" si="13"/>
        <v>0</v>
      </c>
    </row>
    <row r="217" spans="1:11" s="23" customFormat="1" ht="28.15" customHeight="1">
      <c r="A217" s="35" t="s">
        <v>160</v>
      </c>
      <c r="B217" s="90" t="s">
        <v>2410</v>
      </c>
      <c r="C217" s="32"/>
      <c r="D217" s="26" t="s">
        <v>1233</v>
      </c>
      <c r="E217" s="27" t="s">
        <v>1234</v>
      </c>
      <c r="F217" s="41">
        <f>VLOOKUP(A217,'[2]TARIFA 1-2023 OD'!$A$5:$D$732,4,FALSE)</f>
        <v>18.900000000000002</v>
      </c>
      <c r="G217" s="71">
        <v>0.5</v>
      </c>
      <c r="H217" s="71">
        <v>0.05</v>
      </c>
      <c r="I217" s="72">
        <f t="shared" si="10"/>
        <v>8.9775000000000009</v>
      </c>
      <c r="J217" s="118"/>
      <c r="K217" s="108">
        <f t="shared" si="13"/>
        <v>0</v>
      </c>
    </row>
    <row r="218" spans="1:11" s="23" customFormat="1" ht="28.15" customHeight="1">
      <c r="A218" s="35" t="s">
        <v>687</v>
      </c>
      <c r="B218" s="90" t="s">
        <v>2410</v>
      </c>
      <c r="C218" s="32"/>
      <c r="D218" s="26" t="s">
        <v>1235</v>
      </c>
      <c r="E218" s="27" t="s">
        <v>1236</v>
      </c>
      <c r="F218" s="41">
        <f>VLOOKUP(A218,'[2]TARIFA 1-2023 OD'!$A$5:$D$732,4,FALSE)</f>
        <v>194.8</v>
      </c>
      <c r="G218" s="71">
        <v>0.5</v>
      </c>
      <c r="H218" s="71">
        <v>0.05</v>
      </c>
      <c r="I218" s="72">
        <f t="shared" si="10"/>
        <v>92.53</v>
      </c>
      <c r="J218" s="118"/>
      <c r="K218" s="108">
        <f t="shared" si="13"/>
        <v>0</v>
      </c>
    </row>
    <row r="219" spans="1:11" s="23" customFormat="1" ht="28.15" customHeight="1">
      <c r="A219" s="35" t="s">
        <v>778</v>
      </c>
      <c r="B219" s="90" t="s">
        <v>2410</v>
      </c>
      <c r="C219" s="32"/>
      <c r="D219" s="26" t="s">
        <v>1237</v>
      </c>
      <c r="E219" s="27" t="s">
        <v>1238</v>
      </c>
      <c r="F219" s="41">
        <f>VLOOKUP(A219,'[2]TARIFA 1-2023 OD'!$A$5:$D$732,4,FALSE)</f>
        <v>10.4</v>
      </c>
      <c r="G219" s="71">
        <v>0.5</v>
      </c>
      <c r="H219" s="71">
        <v>0.05</v>
      </c>
      <c r="I219" s="72">
        <f t="shared" ref="I219:I278" si="14">F219*(1-G219)*(1-H219)</f>
        <v>4.9399999999999995</v>
      </c>
      <c r="J219" s="118"/>
      <c r="K219" s="108">
        <f t="shared" si="13"/>
        <v>0</v>
      </c>
    </row>
    <row r="220" spans="1:11" s="23" customFormat="1" ht="28.15" customHeight="1">
      <c r="A220" s="35" t="s">
        <v>688</v>
      </c>
      <c r="B220" s="90" t="s">
        <v>2410</v>
      </c>
      <c r="C220" s="32"/>
      <c r="D220" s="26" t="s">
        <v>1239</v>
      </c>
      <c r="E220" s="27" t="s">
        <v>1240</v>
      </c>
      <c r="F220" s="41">
        <f>VLOOKUP(A220,'[2]TARIFA 1-2023 OD'!$A$5:$D$732,4,FALSE)</f>
        <v>647</v>
      </c>
      <c r="G220" s="71">
        <v>0.5</v>
      </c>
      <c r="H220" s="71">
        <v>0.05</v>
      </c>
      <c r="I220" s="72">
        <f t="shared" si="14"/>
        <v>307.32499999999999</v>
      </c>
      <c r="J220" s="118"/>
      <c r="K220" s="108">
        <f t="shared" si="13"/>
        <v>0</v>
      </c>
    </row>
    <row r="221" spans="1:11" s="23" customFormat="1" ht="28.15" customHeight="1">
      <c r="A221" s="35" t="s">
        <v>2316</v>
      </c>
      <c r="B221" s="90" t="s">
        <v>2410</v>
      </c>
      <c r="C221" s="32"/>
      <c r="D221" s="26" t="s">
        <v>2317</v>
      </c>
      <c r="E221" s="28">
        <v>5400338098345</v>
      </c>
      <c r="F221" s="41">
        <f>VLOOKUP(A221,'[2]TARIFA 1-2023 OD'!$A$5:$D$732,4,FALSE)</f>
        <v>30</v>
      </c>
      <c r="G221" s="71">
        <v>0.5</v>
      </c>
      <c r="H221" s="71">
        <v>0.05</v>
      </c>
      <c r="I221" s="72">
        <f t="shared" si="14"/>
        <v>14.25</v>
      </c>
      <c r="J221" s="118"/>
      <c r="K221" s="108">
        <f t="shared" si="13"/>
        <v>0</v>
      </c>
    </row>
    <row r="222" spans="1:11" s="23" customFormat="1" ht="28.15" customHeight="1">
      <c r="A222" s="35" t="s">
        <v>161</v>
      </c>
      <c r="B222" s="90" t="s">
        <v>2410</v>
      </c>
      <c r="C222" s="32"/>
      <c r="D222" s="26" t="s">
        <v>1241</v>
      </c>
      <c r="E222" s="27" t="s">
        <v>1242</v>
      </c>
      <c r="F222" s="41">
        <f>VLOOKUP(A222,'[2]TARIFA 1-2023 OD'!$A$5:$D$732,4,FALSE)</f>
        <v>40.800000000000004</v>
      </c>
      <c r="G222" s="71">
        <v>0.5</v>
      </c>
      <c r="H222" s="71">
        <v>0.05</v>
      </c>
      <c r="I222" s="72">
        <f t="shared" si="14"/>
        <v>19.380000000000003</v>
      </c>
      <c r="J222" s="118"/>
      <c r="K222" s="108">
        <f t="shared" si="13"/>
        <v>0</v>
      </c>
    </row>
    <row r="223" spans="1:11" s="23" customFormat="1" ht="28.15" customHeight="1">
      <c r="A223" s="35" t="s">
        <v>689</v>
      </c>
      <c r="B223" s="90" t="s">
        <v>2410</v>
      </c>
      <c r="C223" s="32"/>
      <c r="D223" s="26" t="s">
        <v>1243</v>
      </c>
      <c r="E223" s="27" t="s">
        <v>1244</v>
      </c>
      <c r="F223" s="41">
        <f>VLOOKUP(A223,'[2]TARIFA 1-2023 OD'!$A$5:$D$732,4,FALSE)</f>
        <v>344.5</v>
      </c>
      <c r="G223" s="71">
        <v>0.5</v>
      </c>
      <c r="H223" s="71">
        <v>0.05</v>
      </c>
      <c r="I223" s="72">
        <f t="shared" si="14"/>
        <v>163.63749999999999</v>
      </c>
      <c r="J223" s="118"/>
      <c r="K223" s="108">
        <f t="shared" si="13"/>
        <v>0</v>
      </c>
    </row>
    <row r="224" spans="1:11" s="23" customFormat="1" ht="28.15" customHeight="1">
      <c r="A224" s="35" t="s">
        <v>690</v>
      </c>
      <c r="B224" s="90" t="s">
        <v>2410</v>
      </c>
      <c r="C224" s="32"/>
      <c r="D224" s="26" t="s">
        <v>1245</v>
      </c>
      <c r="E224" s="27" t="s">
        <v>1246</v>
      </c>
      <c r="F224" s="41">
        <f>VLOOKUP(A224,'[2]TARIFA 1-2023 OD'!$A$5:$D$732,4,FALSE)</f>
        <v>18.900000000000002</v>
      </c>
      <c r="G224" s="71">
        <v>0.5</v>
      </c>
      <c r="H224" s="71">
        <v>0.05</v>
      </c>
      <c r="I224" s="72">
        <f t="shared" si="14"/>
        <v>8.9775000000000009</v>
      </c>
      <c r="J224" s="118"/>
      <c r="K224" s="108">
        <f t="shared" si="13"/>
        <v>0</v>
      </c>
    </row>
    <row r="225" spans="1:11" s="23" customFormat="1" ht="28.15" customHeight="1">
      <c r="A225" s="35" t="s">
        <v>691</v>
      </c>
      <c r="B225" s="90" t="s">
        <v>2410</v>
      </c>
      <c r="C225" s="32"/>
      <c r="D225" s="26" t="s">
        <v>1247</v>
      </c>
      <c r="E225" s="27" t="s">
        <v>1248</v>
      </c>
      <c r="F225" s="41">
        <f>VLOOKUP(A225,'[2]TARIFA 1-2023 OD'!$A$5:$D$732,4,FALSE)</f>
        <v>16.7</v>
      </c>
      <c r="G225" s="71">
        <v>0.5</v>
      </c>
      <c r="H225" s="71">
        <v>0.05</v>
      </c>
      <c r="I225" s="72">
        <f t="shared" si="14"/>
        <v>7.9324999999999992</v>
      </c>
      <c r="J225" s="118"/>
      <c r="K225" s="108">
        <f t="shared" si="13"/>
        <v>0</v>
      </c>
    </row>
    <row r="226" spans="1:11" s="34" customFormat="1" ht="28.15" customHeight="1">
      <c r="A226" s="35" t="s">
        <v>162</v>
      </c>
      <c r="B226" s="90" t="s">
        <v>2410</v>
      </c>
      <c r="C226" s="32"/>
      <c r="D226" s="26" t="s">
        <v>1249</v>
      </c>
      <c r="E226" s="27" t="s">
        <v>1250</v>
      </c>
      <c r="F226" s="41">
        <f>VLOOKUP(A226,'[2]TARIFA 1-2023 OD'!$A$5:$D$732,4,FALSE)</f>
        <v>259</v>
      </c>
      <c r="G226" s="71">
        <v>0.5</v>
      </c>
      <c r="H226" s="71">
        <v>0.05</v>
      </c>
      <c r="I226" s="72">
        <f t="shared" si="14"/>
        <v>123.02499999999999</v>
      </c>
      <c r="J226" s="118"/>
      <c r="K226" s="108">
        <f t="shared" si="13"/>
        <v>0</v>
      </c>
    </row>
    <row r="227" spans="1:11" s="23" customFormat="1" ht="28.15" customHeight="1">
      <c r="A227" s="35" t="s">
        <v>779</v>
      </c>
      <c r="B227" s="90" t="s">
        <v>2410</v>
      </c>
      <c r="C227" s="32"/>
      <c r="D227" s="26" t="s">
        <v>1251</v>
      </c>
      <c r="E227" s="27" t="s">
        <v>1252</v>
      </c>
      <c r="F227" s="41">
        <f>VLOOKUP(A227,'[2]TARIFA 1-2023 OD'!$A$5:$D$732,4,FALSE)</f>
        <v>185</v>
      </c>
      <c r="G227" s="71">
        <v>0.5</v>
      </c>
      <c r="H227" s="71">
        <v>0.05</v>
      </c>
      <c r="I227" s="72">
        <f t="shared" si="14"/>
        <v>87.875</v>
      </c>
      <c r="J227" s="124"/>
      <c r="K227" s="108">
        <f t="shared" si="13"/>
        <v>0</v>
      </c>
    </row>
    <row r="228" spans="1:11" s="23" customFormat="1" ht="28.15" customHeight="1">
      <c r="A228" s="35" t="s">
        <v>519</v>
      </c>
      <c r="B228" s="90" t="s">
        <v>2410</v>
      </c>
      <c r="C228" s="32"/>
      <c r="D228" s="26" t="s">
        <v>1253</v>
      </c>
      <c r="E228" s="27" t="s">
        <v>1254</v>
      </c>
      <c r="F228" s="41">
        <f>VLOOKUP(A228,'[2]TARIFA 1-2023 OD'!$A$5:$D$732,4,FALSE)</f>
        <v>52.300000000000004</v>
      </c>
      <c r="G228" s="71">
        <v>0.5</v>
      </c>
      <c r="H228" s="71">
        <v>0.05</v>
      </c>
      <c r="I228" s="72">
        <f t="shared" si="14"/>
        <v>24.842500000000001</v>
      </c>
      <c r="J228" s="118"/>
      <c r="K228" s="108">
        <f t="shared" si="13"/>
        <v>0</v>
      </c>
    </row>
    <row r="229" spans="1:11" s="23" customFormat="1" ht="28.15" customHeight="1">
      <c r="A229" s="73" t="s">
        <v>520</v>
      </c>
      <c r="B229" s="91">
        <v>745222</v>
      </c>
      <c r="C229" s="74"/>
      <c r="D229" s="75" t="s">
        <v>1255</v>
      </c>
      <c r="E229" s="81" t="s">
        <v>1256</v>
      </c>
      <c r="F229" s="77">
        <f>VLOOKUP(A229,'[2]TARIFA 1-2023 OD'!$A$5:$D$732,4,FALSE)</f>
        <v>9.1</v>
      </c>
      <c r="G229" s="78">
        <v>0.5</v>
      </c>
      <c r="H229" s="78">
        <v>0.05</v>
      </c>
      <c r="I229" s="79">
        <f t="shared" si="14"/>
        <v>4.3224999999999998</v>
      </c>
      <c r="J229" s="119"/>
      <c r="K229" s="109">
        <f t="shared" si="13"/>
        <v>0</v>
      </c>
    </row>
    <row r="230" spans="1:11" s="23" customFormat="1" ht="28.15" customHeight="1">
      <c r="A230" s="35" t="s">
        <v>2370</v>
      </c>
      <c r="B230" s="90" t="s">
        <v>2410</v>
      </c>
      <c r="C230" s="32" t="s">
        <v>2357</v>
      </c>
      <c r="D230" s="26" t="s">
        <v>2371</v>
      </c>
      <c r="E230" s="28">
        <v>5400338116100</v>
      </c>
      <c r="F230" s="41">
        <f>VLOOKUP(A230,'[2]TARIFA 1-2023 OD'!$A$5:$D$732,4,FALSE)</f>
        <v>42</v>
      </c>
      <c r="G230" s="71">
        <v>0.5</v>
      </c>
      <c r="H230" s="71">
        <v>0.05</v>
      </c>
      <c r="I230" s="72">
        <f t="shared" si="14"/>
        <v>19.95</v>
      </c>
      <c r="J230" s="118"/>
      <c r="K230" s="108">
        <f t="shared" si="13"/>
        <v>0</v>
      </c>
    </row>
    <row r="231" spans="1:11" s="23" customFormat="1" ht="28.15" customHeight="1">
      <c r="A231" s="35" t="s">
        <v>2372</v>
      </c>
      <c r="B231" s="90" t="s">
        <v>2410</v>
      </c>
      <c r="C231" s="32" t="s">
        <v>2357</v>
      </c>
      <c r="D231" s="26" t="s">
        <v>2375</v>
      </c>
      <c r="E231" s="28">
        <v>5400338116131</v>
      </c>
      <c r="F231" s="41">
        <f>VLOOKUP(A231,'[2]TARIFA 1-2023 OD'!$A$5:$D$732,4,FALSE)</f>
        <v>8</v>
      </c>
      <c r="G231" s="71">
        <v>0.5</v>
      </c>
      <c r="H231" s="71">
        <v>0.05</v>
      </c>
      <c r="I231" s="72">
        <f t="shared" si="14"/>
        <v>3.8</v>
      </c>
      <c r="J231" s="118"/>
      <c r="K231" s="108">
        <f t="shared" si="13"/>
        <v>0</v>
      </c>
    </row>
    <row r="232" spans="1:11" s="23" customFormat="1" ht="28.15" customHeight="1">
      <c r="A232" s="35" t="s">
        <v>2373</v>
      </c>
      <c r="B232" s="90" t="s">
        <v>2410</v>
      </c>
      <c r="C232" s="32" t="s">
        <v>2357</v>
      </c>
      <c r="D232" s="26" t="s">
        <v>2374</v>
      </c>
      <c r="E232" s="28">
        <v>5400338116155</v>
      </c>
      <c r="F232" s="41">
        <f>VLOOKUP(A232,'[2]TARIFA 1-2023 OD'!$A$5:$D$732,4,FALSE)</f>
        <v>4</v>
      </c>
      <c r="G232" s="71">
        <v>0.5</v>
      </c>
      <c r="H232" s="71">
        <v>0.05</v>
      </c>
      <c r="I232" s="72">
        <f t="shared" si="14"/>
        <v>1.9</v>
      </c>
      <c r="J232" s="118"/>
      <c r="K232" s="108">
        <f t="shared" si="13"/>
        <v>0</v>
      </c>
    </row>
    <row r="233" spans="1:11" s="23" customFormat="1" ht="28.15" customHeight="1">
      <c r="A233" s="35" t="s">
        <v>163</v>
      </c>
      <c r="B233" s="90" t="s">
        <v>2410</v>
      </c>
      <c r="C233" s="32"/>
      <c r="D233" s="26" t="s">
        <v>1257</v>
      </c>
      <c r="E233" s="27" t="s">
        <v>1258</v>
      </c>
      <c r="F233" s="41">
        <f>VLOOKUP(A233,'[2]TARIFA 1-2023 OD'!$A$5:$D$732,4,FALSE)</f>
        <v>12.100000000000001</v>
      </c>
      <c r="G233" s="71">
        <v>0.5</v>
      </c>
      <c r="H233" s="71">
        <v>0.05</v>
      </c>
      <c r="I233" s="72">
        <f t="shared" si="14"/>
        <v>5.7475000000000005</v>
      </c>
      <c r="J233" s="118"/>
      <c r="K233" s="108">
        <f t="shared" si="13"/>
        <v>0</v>
      </c>
    </row>
    <row r="234" spans="1:11" s="23" customFormat="1" ht="28.15" customHeight="1">
      <c r="A234" s="73" t="s">
        <v>692</v>
      </c>
      <c r="B234" s="91">
        <v>745903</v>
      </c>
      <c r="C234" s="74"/>
      <c r="D234" s="75" t="s">
        <v>1259</v>
      </c>
      <c r="E234" s="81" t="s">
        <v>1260</v>
      </c>
      <c r="F234" s="77">
        <f>VLOOKUP(A234,'[2]TARIFA 1-2023 OD'!$A$5:$D$732,4,FALSE)</f>
        <v>63.1</v>
      </c>
      <c r="G234" s="78">
        <v>0.5</v>
      </c>
      <c r="H234" s="78">
        <v>0.05</v>
      </c>
      <c r="I234" s="79">
        <f t="shared" si="14"/>
        <v>29.9725</v>
      </c>
      <c r="J234" s="119"/>
      <c r="K234" s="109">
        <f t="shared" si="13"/>
        <v>0</v>
      </c>
    </row>
    <row r="235" spans="1:11" s="23" customFormat="1" ht="28.15" customHeight="1">
      <c r="A235" s="35" t="s">
        <v>693</v>
      </c>
      <c r="B235" s="90" t="s">
        <v>2410</v>
      </c>
      <c r="C235" s="32"/>
      <c r="D235" s="26" t="s">
        <v>1261</v>
      </c>
      <c r="E235" s="27" t="s">
        <v>1262</v>
      </c>
      <c r="F235" s="41">
        <f>VLOOKUP(A235,'[2]TARIFA 1-2023 OD'!$A$5:$D$732,4,FALSE)</f>
        <v>84.800000000000011</v>
      </c>
      <c r="G235" s="71">
        <v>0.5</v>
      </c>
      <c r="H235" s="71">
        <v>0.05</v>
      </c>
      <c r="I235" s="72">
        <f t="shared" si="14"/>
        <v>40.28</v>
      </c>
      <c r="J235" s="118"/>
      <c r="K235" s="108">
        <f t="shared" si="13"/>
        <v>0</v>
      </c>
    </row>
    <row r="236" spans="1:11" s="23" customFormat="1" ht="28.15" customHeight="1">
      <c r="A236" s="35" t="s">
        <v>694</v>
      </c>
      <c r="B236" s="90" t="s">
        <v>2410</v>
      </c>
      <c r="C236" s="32"/>
      <c r="D236" s="26" t="s">
        <v>1263</v>
      </c>
      <c r="E236" s="27" t="s">
        <v>1264</v>
      </c>
      <c r="F236" s="41">
        <f>VLOOKUP(A236,'[2]TARIFA 1-2023 OD'!$A$5:$D$732,4,FALSE)</f>
        <v>15.100000000000001</v>
      </c>
      <c r="G236" s="71">
        <v>0.5</v>
      </c>
      <c r="H236" s="71">
        <v>0.05</v>
      </c>
      <c r="I236" s="72">
        <f t="shared" si="14"/>
        <v>7.1725000000000003</v>
      </c>
      <c r="J236" s="118"/>
      <c r="K236" s="108">
        <f t="shared" si="13"/>
        <v>0</v>
      </c>
    </row>
    <row r="237" spans="1:11" s="23" customFormat="1" ht="28.15" customHeight="1">
      <c r="A237" s="35" t="s">
        <v>425</v>
      </c>
      <c r="B237" s="90" t="s">
        <v>2410</v>
      </c>
      <c r="C237" s="32"/>
      <c r="D237" s="26" t="s">
        <v>1265</v>
      </c>
      <c r="E237" s="27" t="s">
        <v>1266</v>
      </c>
      <c r="F237" s="41">
        <f>VLOOKUP(A237,'[2]TARIFA 1-2023 OD'!$A$5:$D$732,4,FALSE)</f>
        <v>10.4</v>
      </c>
      <c r="G237" s="71">
        <v>0.5</v>
      </c>
      <c r="H237" s="71">
        <v>0.05</v>
      </c>
      <c r="I237" s="72">
        <f t="shared" si="14"/>
        <v>4.9399999999999995</v>
      </c>
      <c r="J237" s="118"/>
      <c r="K237" s="108">
        <f t="shared" si="13"/>
        <v>0</v>
      </c>
    </row>
    <row r="238" spans="1:11" s="23" customFormat="1" ht="28.15" customHeight="1">
      <c r="A238" s="35" t="s">
        <v>164</v>
      </c>
      <c r="B238" s="90" t="s">
        <v>2410</v>
      </c>
      <c r="C238" s="32"/>
      <c r="D238" s="26" t="s">
        <v>1267</v>
      </c>
      <c r="E238" s="27" t="s">
        <v>1268</v>
      </c>
      <c r="F238" s="41">
        <f>VLOOKUP(A238,'[2]TARIFA 1-2023 OD'!$A$5:$D$732,4,FALSE)</f>
        <v>23.3</v>
      </c>
      <c r="G238" s="71">
        <v>0.5</v>
      </c>
      <c r="H238" s="71">
        <v>0.05</v>
      </c>
      <c r="I238" s="72">
        <f t="shared" si="14"/>
        <v>11.067499999999999</v>
      </c>
      <c r="J238" s="118"/>
      <c r="K238" s="108">
        <f t="shared" si="13"/>
        <v>0</v>
      </c>
    </row>
    <row r="239" spans="1:11" s="23" customFormat="1" ht="28.15" customHeight="1">
      <c r="A239" s="35" t="s">
        <v>165</v>
      </c>
      <c r="B239" s="90" t="s">
        <v>2410</v>
      </c>
      <c r="C239" s="32"/>
      <c r="D239" s="26" t="s">
        <v>1269</v>
      </c>
      <c r="E239" s="27" t="s">
        <v>1270</v>
      </c>
      <c r="F239" s="41">
        <f>VLOOKUP(A239,'[2]TARIFA 1-2023 OD'!$A$5:$D$732,4,FALSE)</f>
        <v>95</v>
      </c>
      <c r="G239" s="71">
        <v>0.5</v>
      </c>
      <c r="H239" s="71">
        <v>0.05</v>
      </c>
      <c r="I239" s="72">
        <f t="shared" si="14"/>
        <v>45.125</v>
      </c>
      <c r="J239" s="118"/>
      <c r="K239" s="108">
        <f t="shared" si="13"/>
        <v>0</v>
      </c>
    </row>
    <row r="240" spans="1:11" s="23" customFormat="1" ht="28.15" customHeight="1">
      <c r="A240" s="35" t="s">
        <v>388</v>
      </c>
      <c r="B240" s="90" t="s">
        <v>2410</v>
      </c>
      <c r="C240" s="32"/>
      <c r="D240" s="26" t="s">
        <v>1271</v>
      </c>
      <c r="E240" s="27" t="s">
        <v>1272</v>
      </c>
      <c r="F240" s="41">
        <f>VLOOKUP(A240,'[2]TARIFA 1-2023 OD'!$A$5:$D$732,4,FALSE)</f>
        <v>14.9</v>
      </c>
      <c r="G240" s="71">
        <v>0.5</v>
      </c>
      <c r="H240" s="71">
        <v>0.05</v>
      </c>
      <c r="I240" s="72">
        <f t="shared" si="14"/>
        <v>7.0774999999999997</v>
      </c>
      <c r="J240" s="118"/>
      <c r="K240" s="108">
        <f t="shared" si="13"/>
        <v>0</v>
      </c>
    </row>
    <row r="241" spans="1:11" s="23" customFormat="1" ht="28.15" customHeight="1">
      <c r="A241" s="35" t="s">
        <v>166</v>
      </c>
      <c r="B241" s="90" t="s">
        <v>2410</v>
      </c>
      <c r="C241" s="32"/>
      <c r="D241" s="26" t="s">
        <v>1273</v>
      </c>
      <c r="E241" s="27" t="s">
        <v>1274</v>
      </c>
      <c r="F241" s="41">
        <f>VLOOKUP(A241,'[2]TARIFA 1-2023 OD'!$A$5:$D$732,4,FALSE)</f>
        <v>87.600000000000009</v>
      </c>
      <c r="G241" s="71">
        <v>0.5</v>
      </c>
      <c r="H241" s="71">
        <v>0.05</v>
      </c>
      <c r="I241" s="72">
        <f t="shared" si="14"/>
        <v>41.61</v>
      </c>
      <c r="J241" s="118"/>
      <c r="K241" s="108">
        <f t="shared" si="13"/>
        <v>0</v>
      </c>
    </row>
    <row r="242" spans="1:11" s="23" customFormat="1" ht="28.15" customHeight="1">
      <c r="A242" s="35" t="s">
        <v>167</v>
      </c>
      <c r="B242" s="90" t="s">
        <v>2410</v>
      </c>
      <c r="C242" s="32"/>
      <c r="D242" s="26" t="s">
        <v>1275</v>
      </c>
      <c r="E242" s="27" t="s">
        <v>1276</v>
      </c>
      <c r="F242" s="41">
        <f>VLOOKUP(A242,'[2]TARIFA 1-2023 OD'!$A$5:$D$732,4,FALSE)</f>
        <v>15</v>
      </c>
      <c r="G242" s="71">
        <v>0.5</v>
      </c>
      <c r="H242" s="71">
        <v>0.05</v>
      </c>
      <c r="I242" s="72">
        <f t="shared" si="14"/>
        <v>7.125</v>
      </c>
      <c r="J242" s="118"/>
      <c r="K242" s="108">
        <f t="shared" si="13"/>
        <v>0</v>
      </c>
    </row>
    <row r="243" spans="1:11" s="23" customFormat="1" ht="28.15" customHeight="1">
      <c r="A243" s="35" t="s">
        <v>168</v>
      </c>
      <c r="B243" s="90" t="s">
        <v>2410</v>
      </c>
      <c r="C243" s="32"/>
      <c r="D243" s="26" t="s">
        <v>1277</v>
      </c>
      <c r="E243" s="27" t="s">
        <v>1278</v>
      </c>
      <c r="F243" s="41">
        <f>VLOOKUP(A243,'[2]TARIFA 1-2023 OD'!$A$5:$D$732,4,FALSE)</f>
        <v>105.5</v>
      </c>
      <c r="G243" s="71">
        <v>0.5</v>
      </c>
      <c r="H243" s="71">
        <v>0.05</v>
      </c>
      <c r="I243" s="72">
        <f t="shared" si="14"/>
        <v>50.112499999999997</v>
      </c>
      <c r="J243" s="118"/>
      <c r="K243" s="108">
        <f t="shared" si="13"/>
        <v>0</v>
      </c>
    </row>
    <row r="244" spans="1:11" s="23" customFormat="1" ht="28.15" customHeight="1">
      <c r="A244" s="35" t="s">
        <v>169</v>
      </c>
      <c r="B244" s="90" t="s">
        <v>2410</v>
      </c>
      <c r="C244" s="32"/>
      <c r="D244" s="26" t="s">
        <v>1279</v>
      </c>
      <c r="E244" s="27" t="s">
        <v>1280</v>
      </c>
      <c r="F244" s="41">
        <f>VLOOKUP(A244,'[2]TARIFA 1-2023 OD'!$A$5:$D$732,4,FALSE)</f>
        <v>15.4</v>
      </c>
      <c r="G244" s="71">
        <v>0.5</v>
      </c>
      <c r="H244" s="71">
        <v>0.05</v>
      </c>
      <c r="I244" s="72">
        <f t="shared" si="14"/>
        <v>7.3149999999999995</v>
      </c>
      <c r="J244" s="118"/>
      <c r="K244" s="108">
        <f t="shared" si="13"/>
        <v>0</v>
      </c>
    </row>
    <row r="245" spans="1:11" s="23" customFormat="1" ht="28.15" customHeight="1">
      <c r="A245" s="73" t="s">
        <v>521</v>
      </c>
      <c r="B245" s="91">
        <v>657435</v>
      </c>
      <c r="C245" s="74"/>
      <c r="D245" s="75" t="s">
        <v>1281</v>
      </c>
      <c r="E245" s="81" t="s">
        <v>1282</v>
      </c>
      <c r="F245" s="77">
        <f>VLOOKUP(A245,'[2]TARIFA 1-2023 OD'!$A$5:$D$732,4,FALSE)</f>
        <v>89.600000000000009</v>
      </c>
      <c r="G245" s="78">
        <v>0.5</v>
      </c>
      <c r="H245" s="78">
        <v>0.05</v>
      </c>
      <c r="I245" s="79">
        <f t="shared" si="14"/>
        <v>42.56</v>
      </c>
      <c r="J245" s="119"/>
      <c r="K245" s="109">
        <f t="shared" si="13"/>
        <v>0</v>
      </c>
    </row>
    <row r="246" spans="1:11" s="23" customFormat="1" ht="28.15" customHeight="1">
      <c r="A246" s="35" t="s">
        <v>522</v>
      </c>
      <c r="B246" s="90" t="s">
        <v>2410</v>
      </c>
      <c r="C246" s="32"/>
      <c r="D246" s="26" t="s">
        <v>1283</v>
      </c>
      <c r="E246" s="27" t="s">
        <v>1284</v>
      </c>
      <c r="F246" s="41">
        <f>VLOOKUP(A246,'[2]TARIFA 1-2023 OD'!$A$5:$D$732,4,FALSE)</f>
        <v>14</v>
      </c>
      <c r="G246" s="71">
        <v>0.5</v>
      </c>
      <c r="H246" s="71">
        <v>0.05</v>
      </c>
      <c r="I246" s="72">
        <f t="shared" si="14"/>
        <v>6.6499999999999995</v>
      </c>
      <c r="J246" s="118"/>
      <c r="K246" s="108">
        <f t="shared" si="13"/>
        <v>0</v>
      </c>
    </row>
    <row r="247" spans="1:11" s="23" customFormat="1" ht="28.15" customHeight="1">
      <c r="A247" s="35" t="s">
        <v>389</v>
      </c>
      <c r="B247" s="90" t="s">
        <v>2410</v>
      </c>
      <c r="C247" s="32"/>
      <c r="D247" s="26" t="s">
        <v>1285</v>
      </c>
      <c r="E247" s="27" t="s">
        <v>1286</v>
      </c>
      <c r="F247" s="41">
        <f>VLOOKUP(A247,'[2]TARIFA 1-2023 OD'!$A$5:$D$732,4,FALSE)</f>
        <v>120</v>
      </c>
      <c r="G247" s="71">
        <v>0.5</v>
      </c>
      <c r="H247" s="71">
        <v>0.05</v>
      </c>
      <c r="I247" s="72">
        <f t="shared" si="14"/>
        <v>57</v>
      </c>
      <c r="J247" s="118"/>
      <c r="K247" s="108">
        <f t="shared" si="13"/>
        <v>0</v>
      </c>
    </row>
    <row r="248" spans="1:11" s="23" customFormat="1" ht="28.15" customHeight="1">
      <c r="A248" s="35" t="s">
        <v>390</v>
      </c>
      <c r="B248" s="90" t="s">
        <v>2410</v>
      </c>
      <c r="C248" s="32"/>
      <c r="D248" s="26" t="s">
        <v>1287</v>
      </c>
      <c r="E248" s="27" t="s">
        <v>1288</v>
      </c>
      <c r="F248" s="41">
        <f>VLOOKUP(A248,'[2]TARIFA 1-2023 OD'!$A$5:$D$732,4,FALSE)</f>
        <v>15.3</v>
      </c>
      <c r="G248" s="71">
        <v>0.5</v>
      </c>
      <c r="H248" s="71">
        <v>0.05</v>
      </c>
      <c r="I248" s="72">
        <f t="shared" si="14"/>
        <v>7.2675000000000001</v>
      </c>
      <c r="J248" s="118"/>
      <c r="K248" s="108">
        <f t="shared" si="13"/>
        <v>0</v>
      </c>
    </row>
    <row r="249" spans="1:11" s="23" customFormat="1" ht="28.15" customHeight="1">
      <c r="A249" s="35" t="s">
        <v>170</v>
      </c>
      <c r="B249" s="90" t="s">
        <v>2410</v>
      </c>
      <c r="C249" s="32"/>
      <c r="D249" s="26" t="s">
        <v>1289</v>
      </c>
      <c r="E249" s="27" t="s">
        <v>1290</v>
      </c>
      <c r="F249" s="41">
        <f>VLOOKUP(A249,'[2]TARIFA 1-2023 OD'!$A$5:$D$732,4,FALSE)</f>
        <v>17.7</v>
      </c>
      <c r="G249" s="71">
        <v>0.5</v>
      </c>
      <c r="H249" s="71">
        <v>0.05</v>
      </c>
      <c r="I249" s="72">
        <f t="shared" si="14"/>
        <v>8.4074999999999989</v>
      </c>
      <c r="J249" s="118"/>
      <c r="K249" s="108">
        <f t="shared" si="13"/>
        <v>0</v>
      </c>
    </row>
    <row r="250" spans="1:11" s="23" customFormat="1" ht="28.15" customHeight="1">
      <c r="A250" s="35" t="s">
        <v>426</v>
      </c>
      <c r="B250" s="90" t="s">
        <v>2410</v>
      </c>
      <c r="C250" s="32"/>
      <c r="D250" s="26" t="s">
        <v>1291</v>
      </c>
      <c r="E250" s="27" t="s">
        <v>1292</v>
      </c>
      <c r="F250" s="41">
        <f>VLOOKUP(A250,'[2]TARIFA 1-2023 OD'!$A$5:$D$732,4,FALSE)</f>
        <v>149.5</v>
      </c>
      <c r="G250" s="71">
        <v>0.5</v>
      </c>
      <c r="H250" s="71">
        <v>0.05</v>
      </c>
      <c r="I250" s="72">
        <f t="shared" si="14"/>
        <v>71.012500000000003</v>
      </c>
      <c r="J250" s="118"/>
      <c r="K250" s="108">
        <f t="shared" si="13"/>
        <v>0</v>
      </c>
    </row>
    <row r="251" spans="1:11" s="23" customFormat="1" ht="28.15" customHeight="1">
      <c r="A251" s="35" t="s">
        <v>427</v>
      </c>
      <c r="B251" s="90" t="s">
        <v>2410</v>
      </c>
      <c r="C251" s="32"/>
      <c r="D251" s="26" t="s">
        <v>1293</v>
      </c>
      <c r="E251" s="27" t="s">
        <v>1294</v>
      </c>
      <c r="F251" s="41">
        <f>VLOOKUP(A251,'[2]TARIFA 1-2023 OD'!$A$5:$D$732,4,FALSE)</f>
        <v>19.5</v>
      </c>
      <c r="G251" s="71">
        <v>0.5</v>
      </c>
      <c r="H251" s="71">
        <v>0.05</v>
      </c>
      <c r="I251" s="72">
        <f t="shared" si="14"/>
        <v>9.2624999999999993</v>
      </c>
      <c r="J251" s="118"/>
      <c r="K251" s="108">
        <f t="shared" si="13"/>
        <v>0</v>
      </c>
    </row>
    <row r="252" spans="1:11" s="23" customFormat="1" ht="28.15" customHeight="1">
      <c r="A252" s="35" t="s">
        <v>171</v>
      </c>
      <c r="B252" s="90" t="s">
        <v>2410</v>
      </c>
      <c r="C252" s="32"/>
      <c r="D252" s="26" t="s">
        <v>1295</v>
      </c>
      <c r="E252" s="27" t="s">
        <v>1296</v>
      </c>
      <c r="F252" s="41">
        <f>VLOOKUP(A252,'[2]TARIFA 1-2023 OD'!$A$5:$D$732,4,FALSE)</f>
        <v>9.2000000000000011</v>
      </c>
      <c r="G252" s="71">
        <v>0.5</v>
      </c>
      <c r="H252" s="71">
        <v>0.05</v>
      </c>
      <c r="I252" s="72">
        <f t="shared" si="14"/>
        <v>4.37</v>
      </c>
      <c r="J252" s="118"/>
      <c r="K252" s="108">
        <f t="shared" si="13"/>
        <v>0</v>
      </c>
    </row>
    <row r="253" spans="1:11" s="23" customFormat="1" ht="28.15" customHeight="1">
      <c r="A253" s="35" t="s">
        <v>172</v>
      </c>
      <c r="B253" s="90" t="s">
        <v>2410</v>
      </c>
      <c r="C253" s="32"/>
      <c r="D253" s="26" t="s">
        <v>1297</v>
      </c>
      <c r="E253" s="27" t="s">
        <v>1298</v>
      </c>
      <c r="F253" s="41">
        <f>VLOOKUP(A253,'[2]TARIFA 1-2023 OD'!$A$5:$D$732,4,FALSE)</f>
        <v>553.5</v>
      </c>
      <c r="G253" s="71">
        <v>0.5</v>
      </c>
      <c r="H253" s="71">
        <v>0.05</v>
      </c>
      <c r="I253" s="72">
        <f t="shared" si="14"/>
        <v>262.91249999999997</v>
      </c>
      <c r="J253" s="118"/>
      <c r="K253" s="108">
        <f t="shared" si="13"/>
        <v>0</v>
      </c>
    </row>
    <row r="254" spans="1:11" s="23" customFormat="1" ht="28.15" customHeight="1">
      <c r="A254" s="35" t="s">
        <v>2376</v>
      </c>
      <c r="B254" s="90" t="s">
        <v>2410</v>
      </c>
      <c r="C254" s="32" t="s">
        <v>2357</v>
      </c>
      <c r="D254" s="26" t="s">
        <v>2379</v>
      </c>
      <c r="E254" s="28">
        <v>5400338115912</v>
      </c>
      <c r="F254" s="41">
        <f>VLOOKUP(A254,'[2]TARIFA 1-2023 OD'!$A$5:$D$732,4,FALSE)</f>
        <v>185</v>
      </c>
      <c r="G254" s="71">
        <v>0.5</v>
      </c>
      <c r="H254" s="71">
        <v>0.05</v>
      </c>
      <c r="I254" s="72">
        <f t="shared" si="14"/>
        <v>87.875</v>
      </c>
      <c r="J254" s="118"/>
      <c r="K254" s="108">
        <f t="shared" si="13"/>
        <v>0</v>
      </c>
    </row>
    <row r="255" spans="1:11" s="23" customFormat="1" ht="28.15" customHeight="1">
      <c r="A255" s="35" t="s">
        <v>2377</v>
      </c>
      <c r="B255" s="90" t="s">
        <v>2410</v>
      </c>
      <c r="C255" s="32" t="s">
        <v>2357</v>
      </c>
      <c r="D255" s="26" t="s">
        <v>2378</v>
      </c>
      <c r="E255" s="28">
        <v>5400338116346</v>
      </c>
      <c r="F255" s="41">
        <f>VLOOKUP(A255,'[2]TARIFA 1-2023 OD'!$A$5:$D$732,4,FALSE)</f>
        <v>12</v>
      </c>
      <c r="G255" s="71">
        <v>0.5</v>
      </c>
      <c r="H255" s="71">
        <v>0.05</v>
      </c>
      <c r="I255" s="72">
        <f t="shared" si="14"/>
        <v>5.6999999999999993</v>
      </c>
      <c r="J255" s="118"/>
      <c r="K255" s="108">
        <f t="shared" si="13"/>
        <v>0</v>
      </c>
    </row>
    <row r="256" spans="1:11" s="23" customFormat="1" ht="28.15" customHeight="1">
      <c r="A256" s="35" t="s">
        <v>173</v>
      </c>
      <c r="B256" s="90" t="s">
        <v>2410</v>
      </c>
      <c r="C256" s="32"/>
      <c r="D256" s="26" t="s">
        <v>1299</v>
      </c>
      <c r="E256" s="28" t="s">
        <v>1300</v>
      </c>
      <c r="F256" s="41">
        <f>VLOOKUP(A256,'[2]TARIFA 1-2023 OD'!$A$5:$D$732,4,FALSE)</f>
        <v>9</v>
      </c>
      <c r="G256" s="71">
        <v>0.5</v>
      </c>
      <c r="H256" s="71">
        <v>0.05</v>
      </c>
      <c r="I256" s="72">
        <f t="shared" si="14"/>
        <v>4.2749999999999995</v>
      </c>
      <c r="J256" s="118"/>
      <c r="K256" s="108">
        <f t="shared" si="13"/>
        <v>0</v>
      </c>
    </row>
    <row r="257" spans="1:11" s="23" customFormat="1" ht="28.15" customHeight="1">
      <c r="A257" s="35" t="s">
        <v>577</v>
      </c>
      <c r="B257" s="90" t="s">
        <v>2410</v>
      </c>
      <c r="C257" s="32"/>
      <c r="D257" s="26" t="s">
        <v>1301</v>
      </c>
      <c r="E257" s="27" t="s">
        <v>1302</v>
      </c>
      <c r="F257" s="41">
        <f>VLOOKUP(A257,'[2]TARIFA 1-2023 OD'!$A$5:$D$732,4,FALSE)</f>
        <v>78.300000000000011</v>
      </c>
      <c r="G257" s="71">
        <v>0.5</v>
      </c>
      <c r="H257" s="71">
        <v>0.05</v>
      </c>
      <c r="I257" s="72">
        <f t="shared" si="14"/>
        <v>37.192500000000003</v>
      </c>
      <c r="J257" s="118"/>
      <c r="K257" s="108">
        <f t="shared" si="13"/>
        <v>0</v>
      </c>
    </row>
    <row r="258" spans="1:11" s="23" customFormat="1" ht="28.15" customHeight="1">
      <c r="A258" s="35" t="s">
        <v>2380</v>
      </c>
      <c r="B258" s="90" t="s">
        <v>2410</v>
      </c>
      <c r="C258" s="32" t="s">
        <v>2357</v>
      </c>
      <c r="D258" s="26" t="s">
        <v>2381</v>
      </c>
      <c r="E258" s="28">
        <v>5400338116407</v>
      </c>
      <c r="F258" s="41">
        <f>VLOOKUP(A258,'[2]TARIFA 1-2023 OD'!$A$5:$D$732,4,FALSE)</f>
        <v>72</v>
      </c>
      <c r="G258" s="71">
        <v>0.5</v>
      </c>
      <c r="H258" s="71">
        <v>0.05</v>
      </c>
      <c r="I258" s="72">
        <f t="shared" si="14"/>
        <v>34.199999999999996</v>
      </c>
      <c r="J258" s="118"/>
      <c r="K258" s="108">
        <f t="shared" si="13"/>
        <v>0</v>
      </c>
    </row>
    <row r="259" spans="1:11" s="23" customFormat="1" ht="28.15" customHeight="1">
      <c r="A259" s="35" t="s">
        <v>174</v>
      </c>
      <c r="B259" s="90" t="s">
        <v>2410</v>
      </c>
      <c r="C259" s="32"/>
      <c r="D259" s="26" t="s">
        <v>1303</v>
      </c>
      <c r="E259" s="27" t="s">
        <v>1304</v>
      </c>
      <c r="F259" s="41">
        <f>VLOOKUP(A259,'[2]TARIFA 1-2023 OD'!$A$5:$D$732,4,FALSE)</f>
        <v>57.1</v>
      </c>
      <c r="G259" s="71">
        <v>0.5</v>
      </c>
      <c r="H259" s="71">
        <v>0.05</v>
      </c>
      <c r="I259" s="72">
        <f t="shared" si="14"/>
        <v>27.122499999999999</v>
      </c>
      <c r="J259" s="118"/>
      <c r="K259" s="108">
        <f t="shared" si="13"/>
        <v>0</v>
      </c>
    </row>
    <row r="260" spans="1:11" s="23" customFormat="1" ht="28.15" customHeight="1">
      <c r="A260" s="35" t="s">
        <v>175</v>
      </c>
      <c r="B260" s="90" t="s">
        <v>2410</v>
      </c>
      <c r="C260" s="32"/>
      <c r="D260" s="26" t="s">
        <v>1305</v>
      </c>
      <c r="E260" s="27" t="s">
        <v>1306</v>
      </c>
      <c r="F260" s="41">
        <f>VLOOKUP(A260,'[2]TARIFA 1-2023 OD'!$A$5:$D$732,4,FALSE)</f>
        <v>92.7</v>
      </c>
      <c r="G260" s="71">
        <v>0.5</v>
      </c>
      <c r="H260" s="71">
        <v>0.05</v>
      </c>
      <c r="I260" s="72">
        <f t="shared" si="14"/>
        <v>44.032499999999999</v>
      </c>
      <c r="J260" s="118"/>
      <c r="K260" s="108">
        <f t="shared" si="13"/>
        <v>0</v>
      </c>
    </row>
    <row r="261" spans="1:11" s="23" customFormat="1" ht="28.15" customHeight="1">
      <c r="A261" s="35" t="s">
        <v>176</v>
      </c>
      <c r="B261" s="90" t="s">
        <v>2410</v>
      </c>
      <c r="C261" s="32"/>
      <c r="D261" s="26" t="s">
        <v>948</v>
      </c>
      <c r="E261" s="27" t="s">
        <v>1307</v>
      </c>
      <c r="F261" s="41">
        <f>VLOOKUP(A261,'[2]TARIFA 1-2023 OD'!$A$5:$D$732,4,FALSE)</f>
        <v>118.5</v>
      </c>
      <c r="G261" s="71">
        <v>0.5</v>
      </c>
      <c r="H261" s="71">
        <v>0.05</v>
      </c>
      <c r="I261" s="72">
        <f t="shared" si="14"/>
        <v>56.287499999999994</v>
      </c>
      <c r="J261" s="118"/>
      <c r="K261" s="108">
        <f t="shared" si="13"/>
        <v>0</v>
      </c>
    </row>
    <row r="262" spans="1:11" s="23" customFormat="1" ht="28.15" customHeight="1">
      <c r="A262" s="35" t="s">
        <v>576</v>
      </c>
      <c r="B262" s="90" t="s">
        <v>2410</v>
      </c>
      <c r="C262" s="32"/>
      <c r="D262" s="26" t="s">
        <v>1308</v>
      </c>
      <c r="E262" s="27" t="s">
        <v>1309</v>
      </c>
      <c r="F262" s="41">
        <f>VLOOKUP(A262,'[2]TARIFA 1-2023 OD'!$A$5:$D$732,4,FALSE)</f>
        <v>39.6</v>
      </c>
      <c r="G262" s="71">
        <v>0.5</v>
      </c>
      <c r="H262" s="71">
        <v>0.05</v>
      </c>
      <c r="I262" s="72">
        <f t="shared" si="14"/>
        <v>18.809999999999999</v>
      </c>
      <c r="J262" s="118"/>
      <c r="K262" s="108">
        <f t="shared" si="13"/>
        <v>0</v>
      </c>
    </row>
    <row r="263" spans="1:11" s="23" customFormat="1" ht="28.15" customHeight="1">
      <c r="A263" s="35" t="s">
        <v>575</v>
      </c>
      <c r="B263" s="90" t="s">
        <v>2410</v>
      </c>
      <c r="C263" s="32"/>
      <c r="D263" s="26" t="s">
        <v>1310</v>
      </c>
      <c r="E263" s="27" t="s">
        <v>1311</v>
      </c>
      <c r="F263" s="41">
        <f>VLOOKUP(A263,'[2]TARIFA 1-2023 OD'!$A$5:$D$732,4,FALSE)</f>
        <v>50.900000000000006</v>
      </c>
      <c r="G263" s="71">
        <v>0.5</v>
      </c>
      <c r="H263" s="71">
        <v>0.05</v>
      </c>
      <c r="I263" s="72">
        <f t="shared" si="14"/>
        <v>24.177500000000002</v>
      </c>
      <c r="J263" s="118"/>
      <c r="K263" s="108">
        <f t="shared" si="13"/>
        <v>0</v>
      </c>
    </row>
    <row r="264" spans="1:11" s="23" customFormat="1" ht="28.15" customHeight="1">
      <c r="A264" s="73" t="s">
        <v>574</v>
      </c>
      <c r="B264" s="91">
        <v>745981</v>
      </c>
      <c r="C264" s="74"/>
      <c r="D264" s="75" t="s">
        <v>1312</v>
      </c>
      <c r="E264" s="81" t="s">
        <v>1313</v>
      </c>
      <c r="F264" s="77">
        <f>VLOOKUP(A264,'[2]TARIFA 1-2023 OD'!$A$5:$D$732,4,FALSE)</f>
        <v>84.800000000000011</v>
      </c>
      <c r="G264" s="78">
        <v>0.5</v>
      </c>
      <c r="H264" s="78">
        <v>0.05</v>
      </c>
      <c r="I264" s="79">
        <f t="shared" si="14"/>
        <v>40.28</v>
      </c>
      <c r="J264" s="119"/>
      <c r="K264" s="109">
        <f t="shared" si="13"/>
        <v>0</v>
      </c>
    </row>
    <row r="265" spans="1:11" s="23" customFormat="1" ht="28.15" customHeight="1">
      <c r="A265" s="35" t="s">
        <v>695</v>
      </c>
      <c r="B265" s="90" t="s">
        <v>2410</v>
      </c>
      <c r="C265" s="32"/>
      <c r="D265" s="26" t="s">
        <v>1314</v>
      </c>
      <c r="E265" s="27" t="s">
        <v>1315</v>
      </c>
      <c r="F265" s="41">
        <f>VLOOKUP(A265,'[2]TARIFA 1-2023 OD'!$A$5:$D$732,4,FALSE)</f>
        <v>124</v>
      </c>
      <c r="G265" s="71">
        <v>0.5</v>
      </c>
      <c r="H265" s="71">
        <v>0.05</v>
      </c>
      <c r="I265" s="72">
        <f t="shared" si="14"/>
        <v>58.9</v>
      </c>
      <c r="J265" s="118"/>
      <c r="K265" s="108">
        <f t="shared" si="13"/>
        <v>0</v>
      </c>
    </row>
    <row r="266" spans="1:11" s="23" customFormat="1" ht="28.15" customHeight="1">
      <c r="A266" s="35" t="s">
        <v>696</v>
      </c>
      <c r="B266" s="90" t="s">
        <v>2410</v>
      </c>
      <c r="C266" s="32"/>
      <c r="D266" s="26" t="s">
        <v>1316</v>
      </c>
      <c r="E266" s="27" t="s">
        <v>1317</v>
      </c>
      <c r="F266" s="41">
        <f>VLOOKUP(A266,'[2]TARIFA 1-2023 OD'!$A$5:$D$732,4,FALSE)</f>
        <v>150.5</v>
      </c>
      <c r="G266" s="71">
        <v>0.5</v>
      </c>
      <c r="H266" s="71">
        <v>0.05</v>
      </c>
      <c r="I266" s="72">
        <f t="shared" si="14"/>
        <v>71.487499999999997</v>
      </c>
      <c r="J266" s="118"/>
      <c r="K266" s="108">
        <f t="shared" si="13"/>
        <v>0</v>
      </c>
    </row>
    <row r="267" spans="1:11" s="23" customFormat="1" ht="28.15" customHeight="1">
      <c r="A267" s="35" t="s">
        <v>697</v>
      </c>
      <c r="B267" s="90" t="s">
        <v>2410</v>
      </c>
      <c r="C267" s="32"/>
      <c r="D267" s="26" t="s">
        <v>1318</v>
      </c>
      <c r="E267" s="27" t="s">
        <v>1319</v>
      </c>
      <c r="F267" s="41">
        <f>VLOOKUP(A267,'[2]TARIFA 1-2023 OD'!$A$5:$D$732,4,FALSE)</f>
        <v>204.5</v>
      </c>
      <c r="G267" s="71">
        <v>0.5</v>
      </c>
      <c r="H267" s="71">
        <v>0.05</v>
      </c>
      <c r="I267" s="72">
        <f t="shared" si="14"/>
        <v>97.137499999999989</v>
      </c>
      <c r="J267" s="118"/>
      <c r="K267" s="108">
        <f t="shared" si="13"/>
        <v>0</v>
      </c>
    </row>
    <row r="268" spans="1:11" s="23" customFormat="1" ht="28.15" customHeight="1">
      <c r="A268" s="35" t="s">
        <v>177</v>
      </c>
      <c r="B268" s="90" t="s">
        <v>2410</v>
      </c>
      <c r="C268" s="32"/>
      <c r="D268" s="26" t="s">
        <v>1320</v>
      </c>
      <c r="E268" s="27" t="s">
        <v>1321</v>
      </c>
      <c r="F268" s="41">
        <f>VLOOKUP(A268,'[2]TARIFA 1-2023 OD'!$A$5:$D$732,4,FALSE)</f>
        <v>242.5</v>
      </c>
      <c r="G268" s="71">
        <v>0.5</v>
      </c>
      <c r="H268" s="71">
        <v>0.05</v>
      </c>
      <c r="I268" s="72">
        <f t="shared" si="14"/>
        <v>115.1875</v>
      </c>
      <c r="J268" s="118"/>
      <c r="K268" s="108">
        <f t="shared" si="13"/>
        <v>0</v>
      </c>
    </row>
    <row r="269" spans="1:11" s="23" customFormat="1" ht="28.15" customHeight="1">
      <c r="A269" s="35" t="s">
        <v>2308</v>
      </c>
      <c r="B269" s="90" t="s">
        <v>2410</v>
      </c>
      <c r="C269" s="29"/>
      <c r="D269" s="26" t="s">
        <v>2311</v>
      </c>
      <c r="E269" s="28">
        <v>5400338115967</v>
      </c>
      <c r="F269" s="41">
        <f>VLOOKUP(A269,'[2]TARIFA 1-2023 OD'!$A$5:$D$732,4,FALSE)</f>
        <v>570</v>
      </c>
      <c r="G269" s="71">
        <v>0.5</v>
      </c>
      <c r="H269" s="71">
        <v>0.05</v>
      </c>
      <c r="I269" s="72">
        <f t="shared" si="14"/>
        <v>270.75</v>
      </c>
      <c r="J269" s="118"/>
      <c r="K269" s="108">
        <f t="shared" ref="K269:K278" si="15">I269*J269</f>
        <v>0</v>
      </c>
    </row>
    <row r="270" spans="1:11" s="23" customFormat="1" ht="28.15" customHeight="1">
      <c r="A270" s="35" t="s">
        <v>2309</v>
      </c>
      <c r="B270" s="90" t="s">
        <v>2410</v>
      </c>
      <c r="C270" s="29"/>
      <c r="D270" s="26" t="s">
        <v>2312</v>
      </c>
      <c r="E270" s="28">
        <v>5400338115929</v>
      </c>
      <c r="F270" s="41">
        <f>VLOOKUP(A270,'[2]TARIFA 1-2023 OD'!$A$5:$D$732,4,FALSE)</f>
        <v>646</v>
      </c>
      <c r="G270" s="71">
        <v>0.5</v>
      </c>
      <c r="H270" s="71">
        <v>0.05</v>
      </c>
      <c r="I270" s="72">
        <f t="shared" si="14"/>
        <v>306.84999999999997</v>
      </c>
      <c r="J270" s="118"/>
      <c r="K270" s="108">
        <f t="shared" si="15"/>
        <v>0</v>
      </c>
    </row>
    <row r="271" spans="1:11" s="23" customFormat="1" ht="28.15" customHeight="1">
      <c r="A271" s="35" t="s">
        <v>2310</v>
      </c>
      <c r="B271" s="90" t="s">
        <v>2410</v>
      </c>
      <c r="C271" s="29"/>
      <c r="D271" s="26" t="s">
        <v>2313</v>
      </c>
      <c r="E271" s="28">
        <v>5400338115974</v>
      </c>
      <c r="F271" s="41">
        <f>VLOOKUP(A271,'[2]TARIFA 1-2023 OD'!$A$5:$D$732,4,FALSE)</f>
        <v>1140</v>
      </c>
      <c r="G271" s="71">
        <v>0.5</v>
      </c>
      <c r="H271" s="71">
        <v>0.05</v>
      </c>
      <c r="I271" s="72">
        <f t="shared" si="14"/>
        <v>541.5</v>
      </c>
      <c r="J271" s="118"/>
      <c r="K271" s="108">
        <f t="shared" si="15"/>
        <v>0</v>
      </c>
    </row>
    <row r="272" spans="1:11" s="23" customFormat="1" ht="28.15" customHeight="1">
      <c r="A272" s="35" t="s">
        <v>178</v>
      </c>
      <c r="B272" s="90" t="s">
        <v>2410</v>
      </c>
      <c r="C272" s="32"/>
      <c r="D272" s="26" t="s">
        <v>1098</v>
      </c>
      <c r="E272" s="27" t="s">
        <v>1322</v>
      </c>
      <c r="F272" s="41">
        <f>VLOOKUP(A272,'[2]TARIFA 1-2023 OD'!$A$5:$D$732,4,FALSE)</f>
        <v>136.5</v>
      </c>
      <c r="G272" s="71">
        <v>0.5</v>
      </c>
      <c r="H272" s="71">
        <v>0.05</v>
      </c>
      <c r="I272" s="72">
        <f t="shared" si="14"/>
        <v>64.837499999999991</v>
      </c>
      <c r="J272" s="118"/>
      <c r="K272" s="108">
        <f t="shared" si="15"/>
        <v>0</v>
      </c>
    </row>
    <row r="273" spans="1:11" s="23" customFormat="1" ht="28.15" customHeight="1">
      <c r="A273" s="35" t="s">
        <v>179</v>
      </c>
      <c r="B273" s="90" t="s">
        <v>2410</v>
      </c>
      <c r="C273" s="32"/>
      <c r="D273" s="26" t="s">
        <v>1323</v>
      </c>
      <c r="E273" s="27" t="s">
        <v>1324</v>
      </c>
      <c r="F273" s="41">
        <f>VLOOKUP(A273,'[2]TARIFA 1-2023 OD'!$A$5:$D$732,4,FALSE)</f>
        <v>122</v>
      </c>
      <c r="G273" s="71">
        <v>0.5</v>
      </c>
      <c r="H273" s="71">
        <v>0.05</v>
      </c>
      <c r="I273" s="72">
        <f t="shared" si="14"/>
        <v>57.949999999999996</v>
      </c>
      <c r="J273" s="118"/>
      <c r="K273" s="108">
        <f t="shared" si="15"/>
        <v>0</v>
      </c>
    </row>
    <row r="274" spans="1:11" s="23" customFormat="1" ht="28.15" customHeight="1">
      <c r="A274" s="35" t="s">
        <v>180</v>
      </c>
      <c r="B274" s="90" t="s">
        <v>2410</v>
      </c>
      <c r="C274" s="32"/>
      <c r="D274" s="26" t="s">
        <v>1325</v>
      </c>
      <c r="E274" s="27" t="s">
        <v>1326</v>
      </c>
      <c r="F274" s="41">
        <f>VLOOKUP(A274,'[2]TARIFA 1-2023 OD'!$A$5:$D$732,4,FALSE)</f>
        <v>191</v>
      </c>
      <c r="G274" s="71">
        <v>0.5</v>
      </c>
      <c r="H274" s="71">
        <v>0.05</v>
      </c>
      <c r="I274" s="72">
        <f t="shared" si="14"/>
        <v>90.724999999999994</v>
      </c>
      <c r="J274" s="118"/>
      <c r="K274" s="108">
        <f t="shared" si="15"/>
        <v>0</v>
      </c>
    </row>
    <row r="275" spans="1:11" s="23" customFormat="1" ht="28.15" customHeight="1">
      <c r="A275" s="35" t="s">
        <v>181</v>
      </c>
      <c r="B275" s="90" t="s">
        <v>2410</v>
      </c>
      <c r="C275" s="32"/>
      <c r="D275" s="26" t="s">
        <v>1327</v>
      </c>
      <c r="E275" s="27" t="s">
        <v>1328</v>
      </c>
      <c r="F275" s="41">
        <f>VLOOKUP(A275,'[2]TARIFA 1-2023 OD'!$A$5:$D$732,4,FALSE)</f>
        <v>253</v>
      </c>
      <c r="G275" s="71">
        <v>0.5</v>
      </c>
      <c r="H275" s="71">
        <v>0.05</v>
      </c>
      <c r="I275" s="72">
        <f t="shared" si="14"/>
        <v>120.175</v>
      </c>
      <c r="J275" s="118"/>
      <c r="K275" s="108">
        <f t="shared" si="15"/>
        <v>0</v>
      </c>
    </row>
    <row r="276" spans="1:11" s="23" customFormat="1" ht="28.15" customHeight="1">
      <c r="A276" s="35" t="s">
        <v>182</v>
      </c>
      <c r="B276" s="90" t="s">
        <v>2410</v>
      </c>
      <c r="C276" s="32"/>
      <c r="D276" s="26" t="s">
        <v>1329</v>
      </c>
      <c r="E276" s="27" t="s">
        <v>1330</v>
      </c>
      <c r="F276" s="41">
        <f>VLOOKUP(A276,'[2]TARIFA 1-2023 OD'!$A$5:$D$732,4,FALSE)</f>
        <v>278.5</v>
      </c>
      <c r="G276" s="71">
        <v>0.5</v>
      </c>
      <c r="H276" s="71">
        <v>0.05</v>
      </c>
      <c r="I276" s="72">
        <f t="shared" si="14"/>
        <v>132.28749999999999</v>
      </c>
      <c r="J276" s="118"/>
      <c r="K276" s="108">
        <f t="shared" si="15"/>
        <v>0</v>
      </c>
    </row>
    <row r="277" spans="1:11" s="23" customFormat="1" ht="28.15" customHeight="1">
      <c r="A277" s="35" t="s">
        <v>183</v>
      </c>
      <c r="B277" s="90" t="s">
        <v>2410</v>
      </c>
      <c r="C277" s="32"/>
      <c r="D277" s="26" t="s">
        <v>1331</v>
      </c>
      <c r="E277" s="27" t="s">
        <v>1332</v>
      </c>
      <c r="F277" s="41">
        <f>VLOOKUP(A277,'[2]TARIFA 1-2023 OD'!$A$5:$D$732,4,FALSE)</f>
        <v>339</v>
      </c>
      <c r="G277" s="71">
        <v>0.5</v>
      </c>
      <c r="H277" s="71">
        <v>0.05</v>
      </c>
      <c r="I277" s="72">
        <f t="shared" si="14"/>
        <v>161.02500000000001</v>
      </c>
      <c r="J277" s="118"/>
      <c r="K277" s="108">
        <f t="shared" si="15"/>
        <v>0</v>
      </c>
    </row>
    <row r="278" spans="1:11" s="34" customFormat="1" ht="28.15" customHeight="1">
      <c r="A278" s="35" t="s">
        <v>184</v>
      </c>
      <c r="B278" s="90" t="s">
        <v>2410</v>
      </c>
      <c r="C278" s="32"/>
      <c r="D278" s="26" t="s">
        <v>1333</v>
      </c>
      <c r="E278" s="27" t="s">
        <v>1334</v>
      </c>
      <c r="F278" s="41">
        <f>VLOOKUP(A278,'[2]TARIFA 1-2023 OD'!$A$5:$D$732,4,FALSE)</f>
        <v>77.800000000000011</v>
      </c>
      <c r="G278" s="71">
        <v>0.5</v>
      </c>
      <c r="H278" s="71">
        <v>0.05</v>
      </c>
      <c r="I278" s="72">
        <f t="shared" si="14"/>
        <v>36.955000000000005</v>
      </c>
      <c r="J278" s="118"/>
      <c r="K278" s="108">
        <f t="shared" si="15"/>
        <v>0</v>
      </c>
    </row>
    <row r="279" spans="1:11" s="23" customFormat="1" ht="28.15" customHeight="1">
      <c r="A279" s="35" t="s">
        <v>2328</v>
      </c>
      <c r="B279" s="90" t="s">
        <v>2410</v>
      </c>
      <c r="C279" s="29"/>
      <c r="D279" s="26" t="s">
        <v>2331</v>
      </c>
      <c r="E279" s="28">
        <v>5400338098659</v>
      </c>
      <c r="F279" s="41" t="str">
        <f>VLOOKUP(A279,'[2]TARIFA 1-2023 OD'!$A$5:$D$732,4,FALSE)</f>
        <v>Consultar precios</v>
      </c>
      <c r="G279" s="71">
        <v>0.5</v>
      </c>
      <c r="H279" s="71">
        <v>0.05</v>
      </c>
      <c r="I279" s="72"/>
      <c r="J279" s="124"/>
      <c r="K279" s="108">
        <f t="shared" ref="K279:K296" si="16">I279*J279</f>
        <v>0</v>
      </c>
    </row>
    <row r="280" spans="1:11" s="23" customFormat="1" ht="28.15" customHeight="1">
      <c r="A280" s="35" t="s">
        <v>2329</v>
      </c>
      <c r="B280" s="90" t="s">
        <v>2410</v>
      </c>
      <c r="C280" s="29"/>
      <c r="D280" s="26" t="s">
        <v>2332</v>
      </c>
      <c r="E280" s="28">
        <v>5400338098666</v>
      </c>
      <c r="F280" s="41" t="str">
        <f>VLOOKUP(A280,'[2]TARIFA 1-2023 OD'!$A$5:$D$732,4,FALSE)</f>
        <v>Consultar precios</v>
      </c>
      <c r="G280" s="71">
        <v>0.5</v>
      </c>
      <c r="H280" s="71">
        <v>0.05</v>
      </c>
      <c r="I280" s="72"/>
      <c r="J280" s="118"/>
      <c r="K280" s="108">
        <f t="shared" si="16"/>
        <v>0</v>
      </c>
    </row>
    <row r="281" spans="1:11" s="23" customFormat="1" ht="28.15" customHeight="1">
      <c r="A281" s="35" t="s">
        <v>2330</v>
      </c>
      <c r="B281" s="90" t="s">
        <v>2410</v>
      </c>
      <c r="C281" s="29"/>
      <c r="D281" s="26" t="s">
        <v>2333</v>
      </c>
      <c r="E281" s="28">
        <v>5400338098673</v>
      </c>
      <c r="F281" s="41" t="str">
        <f>VLOOKUP(A281,'[2]TARIFA 1-2023 OD'!$A$5:$D$732,4,FALSE)</f>
        <v>Consultar precios</v>
      </c>
      <c r="G281" s="71">
        <v>0.5</v>
      </c>
      <c r="H281" s="71">
        <v>0.05</v>
      </c>
      <c r="I281" s="72"/>
      <c r="J281" s="118"/>
      <c r="K281" s="108">
        <f t="shared" si="16"/>
        <v>0</v>
      </c>
    </row>
    <row r="282" spans="1:11" s="23" customFormat="1" ht="28.15" customHeight="1">
      <c r="A282" s="35" t="s">
        <v>780</v>
      </c>
      <c r="B282" s="90" t="s">
        <v>2410</v>
      </c>
      <c r="C282" s="32"/>
      <c r="D282" s="26" t="s">
        <v>1335</v>
      </c>
      <c r="E282" s="27" t="s">
        <v>1336</v>
      </c>
      <c r="F282" s="41" t="str">
        <f>VLOOKUP(A282,'[2]TARIFA 1-2023 OD'!$A$5:$D$732,4,FALSE)</f>
        <v>Consultar precios</v>
      </c>
      <c r="G282" s="71">
        <v>0.5</v>
      </c>
      <c r="H282" s="71">
        <v>0.05</v>
      </c>
      <c r="I282" s="72"/>
      <c r="J282" s="118"/>
      <c r="K282" s="108">
        <f t="shared" si="16"/>
        <v>0</v>
      </c>
    </row>
    <row r="283" spans="1:11" s="24" customFormat="1" ht="37.5" customHeight="1" thickBot="1">
      <c r="A283" s="61" t="s">
        <v>781</v>
      </c>
      <c r="B283" s="98" t="s">
        <v>2410</v>
      </c>
      <c r="C283" s="62"/>
      <c r="D283" s="49" t="s">
        <v>1337</v>
      </c>
      <c r="E283" s="63" t="s">
        <v>1338</v>
      </c>
      <c r="F283" s="51" t="str">
        <f>VLOOKUP(A283,'[2]TARIFA 1-2023 OD'!$A$5:$D$732,4,FALSE)</f>
        <v>Consultar precios</v>
      </c>
      <c r="G283" s="99">
        <v>0.5</v>
      </c>
      <c r="H283" s="71">
        <v>0.05</v>
      </c>
      <c r="I283" s="100"/>
      <c r="J283" s="122"/>
      <c r="K283" s="108">
        <f t="shared" si="16"/>
        <v>0</v>
      </c>
    </row>
    <row r="284" spans="1:11" s="23" customFormat="1" ht="28.15" customHeight="1" thickBot="1">
      <c r="A284" s="19" t="s">
        <v>668</v>
      </c>
      <c r="B284" s="101"/>
      <c r="C284" s="31"/>
      <c r="D284" s="20"/>
      <c r="E284" s="20"/>
      <c r="F284" s="25" t="s">
        <v>229</v>
      </c>
      <c r="G284" s="95"/>
      <c r="H284" s="95"/>
      <c r="I284" s="96"/>
      <c r="J284" s="121"/>
      <c r="K284" s="97"/>
    </row>
    <row r="285" spans="1:11" s="23" customFormat="1" ht="28.15" customHeight="1">
      <c r="A285" s="43" t="s">
        <v>523</v>
      </c>
      <c r="B285" s="90" t="s">
        <v>2410</v>
      </c>
      <c r="C285" s="44"/>
      <c r="D285" s="45" t="s">
        <v>1339</v>
      </c>
      <c r="E285" s="56" t="s">
        <v>1340</v>
      </c>
      <c r="F285" s="47">
        <f>VLOOKUP(A285,'[2]TARIFA 1-2023 OD'!$A$5:$D$732,4,FALSE)</f>
        <v>155.5</v>
      </c>
      <c r="G285" s="71">
        <v>0.5</v>
      </c>
      <c r="H285" s="71">
        <v>0.05</v>
      </c>
      <c r="I285" s="72">
        <f t="shared" ref="I285:I296" si="17">F285*(1-G285)*(1-H285)</f>
        <v>73.862499999999997</v>
      </c>
      <c r="J285" s="117"/>
      <c r="K285" s="108">
        <f t="shared" ref="K285:K286" si="18">I285*J285</f>
        <v>0</v>
      </c>
    </row>
    <row r="286" spans="1:11" s="23" customFormat="1" ht="28.15" customHeight="1">
      <c r="A286" s="35" t="s">
        <v>581</v>
      </c>
      <c r="B286" s="90" t="s">
        <v>2410</v>
      </c>
      <c r="C286" s="32"/>
      <c r="D286" s="26" t="s">
        <v>1341</v>
      </c>
      <c r="E286" s="27" t="s">
        <v>1342</v>
      </c>
      <c r="F286" s="41">
        <f>VLOOKUP(A286,'[2]TARIFA 1-2023 OD'!$A$5:$D$732,4,FALSE)</f>
        <v>195</v>
      </c>
      <c r="G286" s="71">
        <v>0.5</v>
      </c>
      <c r="H286" s="71">
        <v>0.05</v>
      </c>
      <c r="I286" s="72">
        <f t="shared" si="17"/>
        <v>92.625</v>
      </c>
      <c r="J286" s="118"/>
      <c r="K286" s="108">
        <f t="shared" si="18"/>
        <v>0</v>
      </c>
    </row>
    <row r="287" spans="1:11" s="23" customFormat="1" ht="28.15" customHeight="1">
      <c r="A287" s="73" t="s">
        <v>637</v>
      </c>
      <c r="B287" s="91">
        <v>746054</v>
      </c>
      <c r="C287" s="74"/>
      <c r="D287" s="75" t="s">
        <v>2302</v>
      </c>
      <c r="E287" s="81" t="s">
        <v>1343</v>
      </c>
      <c r="F287" s="77">
        <f>VLOOKUP(A287,'[2]TARIFA 1-2023 OD'!$A$5:$D$732,4,FALSE)</f>
        <v>218</v>
      </c>
      <c r="G287" s="78">
        <v>0.5</v>
      </c>
      <c r="H287" s="78">
        <v>0.05</v>
      </c>
      <c r="I287" s="79">
        <f t="shared" si="17"/>
        <v>103.55</v>
      </c>
      <c r="J287" s="119"/>
      <c r="K287" s="109">
        <f t="shared" si="16"/>
        <v>0</v>
      </c>
    </row>
    <row r="288" spans="1:11" s="23" customFormat="1" ht="28.15" customHeight="1">
      <c r="A288" s="73" t="s">
        <v>524</v>
      </c>
      <c r="B288" s="91">
        <v>741412</v>
      </c>
      <c r="C288" s="74"/>
      <c r="D288" s="75" t="s">
        <v>1344</v>
      </c>
      <c r="E288" s="81" t="s">
        <v>1345</v>
      </c>
      <c r="F288" s="77">
        <f>VLOOKUP(A288,'[2]TARIFA 1-2023 OD'!$A$5:$D$732,4,FALSE)</f>
        <v>180.5</v>
      </c>
      <c r="G288" s="78">
        <v>0.5</v>
      </c>
      <c r="H288" s="78">
        <v>0.05</v>
      </c>
      <c r="I288" s="79">
        <f t="shared" si="17"/>
        <v>85.737499999999997</v>
      </c>
      <c r="J288" s="119"/>
      <c r="K288" s="109">
        <f t="shared" si="16"/>
        <v>0</v>
      </c>
    </row>
    <row r="289" spans="1:11" s="23" customFormat="1" ht="28.15" customHeight="1">
      <c r="A289" s="73" t="s">
        <v>525</v>
      </c>
      <c r="B289" s="91">
        <v>741465</v>
      </c>
      <c r="C289" s="74"/>
      <c r="D289" s="75" t="s">
        <v>1346</v>
      </c>
      <c r="E289" s="81" t="s">
        <v>1347</v>
      </c>
      <c r="F289" s="77">
        <f>VLOOKUP(A289,'[2]TARIFA 1-2023 OD'!$A$5:$D$732,4,FALSE)</f>
        <v>147.5</v>
      </c>
      <c r="G289" s="78">
        <v>0.5</v>
      </c>
      <c r="H289" s="78">
        <v>0.05</v>
      </c>
      <c r="I289" s="79">
        <f t="shared" si="17"/>
        <v>70.0625</v>
      </c>
      <c r="J289" s="119"/>
      <c r="K289" s="109">
        <f t="shared" si="16"/>
        <v>0</v>
      </c>
    </row>
    <row r="290" spans="1:11" s="23" customFormat="1" ht="28.15" customHeight="1">
      <c r="A290" s="73" t="s">
        <v>526</v>
      </c>
      <c r="B290" s="91">
        <v>741466</v>
      </c>
      <c r="C290" s="74"/>
      <c r="D290" s="75" t="s">
        <v>1348</v>
      </c>
      <c r="E290" s="81" t="s">
        <v>1349</v>
      </c>
      <c r="F290" s="77">
        <f>VLOOKUP(A290,'[2]TARIFA 1-2023 OD'!$A$5:$D$732,4,FALSE)</f>
        <v>147.5</v>
      </c>
      <c r="G290" s="78">
        <v>0.5</v>
      </c>
      <c r="H290" s="78">
        <v>0.05</v>
      </c>
      <c r="I290" s="79">
        <f t="shared" si="17"/>
        <v>70.0625</v>
      </c>
      <c r="J290" s="119"/>
      <c r="K290" s="109">
        <f t="shared" si="16"/>
        <v>0</v>
      </c>
    </row>
    <row r="291" spans="1:11" s="23" customFormat="1" ht="28.15" customHeight="1">
      <c r="A291" s="35" t="s">
        <v>527</v>
      </c>
      <c r="B291" s="90" t="s">
        <v>2410</v>
      </c>
      <c r="C291" s="32"/>
      <c r="D291" s="26" t="s">
        <v>1350</v>
      </c>
      <c r="E291" s="27" t="s">
        <v>1351</v>
      </c>
      <c r="F291" s="41">
        <f>VLOOKUP(A291,'[2]TARIFA 1-2023 OD'!$A$5:$D$732,4,FALSE)</f>
        <v>156.5</v>
      </c>
      <c r="G291" s="71">
        <v>0.5</v>
      </c>
      <c r="H291" s="71">
        <v>0.05</v>
      </c>
      <c r="I291" s="72">
        <f t="shared" si="17"/>
        <v>74.337499999999991</v>
      </c>
      <c r="J291" s="118"/>
      <c r="K291" s="108">
        <f t="shared" si="16"/>
        <v>0</v>
      </c>
    </row>
    <row r="292" spans="1:11" s="23" customFormat="1" ht="28.15" customHeight="1">
      <c r="A292" s="35" t="s">
        <v>528</v>
      </c>
      <c r="B292" s="90" t="s">
        <v>2410</v>
      </c>
      <c r="C292" s="32"/>
      <c r="D292" s="26" t="s">
        <v>1352</v>
      </c>
      <c r="E292" s="27" t="s">
        <v>1353</v>
      </c>
      <c r="F292" s="41">
        <f>VLOOKUP(A292,'[2]TARIFA 1-2023 OD'!$A$5:$D$732,4,FALSE)</f>
        <v>188</v>
      </c>
      <c r="G292" s="71">
        <v>0.5</v>
      </c>
      <c r="H292" s="71">
        <v>0.05</v>
      </c>
      <c r="I292" s="72">
        <f t="shared" si="17"/>
        <v>89.3</v>
      </c>
      <c r="J292" s="118"/>
      <c r="K292" s="108">
        <f t="shared" si="16"/>
        <v>0</v>
      </c>
    </row>
    <row r="293" spans="1:11" s="23" customFormat="1" ht="28.15" customHeight="1">
      <c r="A293" s="73" t="s">
        <v>529</v>
      </c>
      <c r="B293" s="91">
        <v>741467</v>
      </c>
      <c r="C293" s="74"/>
      <c r="D293" s="75" t="s">
        <v>1354</v>
      </c>
      <c r="E293" s="81" t="s">
        <v>1355</v>
      </c>
      <c r="F293" s="77">
        <f>VLOOKUP(A293,'[2]TARIFA 1-2023 OD'!$A$5:$D$732,4,FALSE)</f>
        <v>43.7</v>
      </c>
      <c r="G293" s="78">
        <v>0.5</v>
      </c>
      <c r="H293" s="78">
        <v>0.05</v>
      </c>
      <c r="I293" s="79">
        <f t="shared" si="17"/>
        <v>20.7575</v>
      </c>
      <c r="J293" s="119"/>
      <c r="K293" s="109">
        <f t="shared" si="16"/>
        <v>0</v>
      </c>
    </row>
    <row r="294" spans="1:11" s="23" customFormat="1" ht="28.15" customHeight="1">
      <c r="A294" s="73" t="s">
        <v>530</v>
      </c>
      <c r="B294" s="91">
        <v>741468</v>
      </c>
      <c r="C294" s="74"/>
      <c r="D294" s="75" t="s">
        <v>1356</v>
      </c>
      <c r="E294" s="81" t="s">
        <v>1357</v>
      </c>
      <c r="F294" s="77">
        <f>VLOOKUP(A294,'[2]TARIFA 1-2023 OD'!$A$5:$D$732,4,FALSE)</f>
        <v>76.600000000000009</v>
      </c>
      <c r="G294" s="78">
        <v>0.5</v>
      </c>
      <c r="H294" s="78">
        <v>0.05</v>
      </c>
      <c r="I294" s="79">
        <f t="shared" si="17"/>
        <v>36.385000000000005</v>
      </c>
      <c r="J294" s="119"/>
      <c r="K294" s="109">
        <f t="shared" si="16"/>
        <v>0</v>
      </c>
    </row>
    <row r="295" spans="1:11" s="23" customFormat="1" ht="28.15" customHeight="1">
      <c r="A295" s="35" t="s">
        <v>531</v>
      </c>
      <c r="B295" s="90" t="s">
        <v>2410</v>
      </c>
      <c r="C295" s="32"/>
      <c r="D295" s="26" t="s">
        <v>1358</v>
      </c>
      <c r="E295" s="27" t="s">
        <v>1359</v>
      </c>
      <c r="F295" s="41">
        <f>VLOOKUP(A295,'[2]TARIFA 1-2023 OD'!$A$5:$D$732,4,FALSE)</f>
        <v>20.8</v>
      </c>
      <c r="G295" s="71">
        <v>0.5</v>
      </c>
      <c r="H295" s="71">
        <v>0.05</v>
      </c>
      <c r="I295" s="72">
        <f t="shared" si="17"/>
        <v>9.879999999999999</v>
      </c>
      <c r="J295" s="118"/>
      <c r="K295" s="108">
        <f t="shared" si="16"/>
        <v>0</v>
      </c>
    </row>
    <row r="296" spans="1:11" s="24" customFormat="1" ht="37.5" customHeight="1" thickBot="1">
      <c r="A296" s="61" t="s">
        <v>636</v>
      </c>
      <c r="B296" s="98" t="s">
        <v>2410</v>
      </c>
      <c r="C296" s="48"/>
      <c r="D296" s="49" t="s">
        <v>1360</v>
      </c>
      <c r="E296" s="50" t="s">
        <v>1361</v>
      </c>
      <c r="F296" s="51">
        <f>VLOOKUP(A296,'[2]TARIFA 1-2023 OD'!$A$5:$D$732,4,FALSE)</f>
        <v>195</v>
      </c>
      <c r="G296" s="99">
        <v>0.5</v>
      </c>
      <c r="H296" s="71">
        <v>0.05</v>
      </c>
      <c r="I296" s="72">
        <f t="shared" si="17"/>
        <v>92.625</v>
      </c>
      <c r="J296" s="122"/>
      <c r="K296" s="108">
        <f t="shared" si="16"/>
        <v>0</v>
      </c>
    </row>
    <row r="297" spans="1:11" s="21" customFormat="1" ht="28.15" customHeight="1" thickBot="1">
      <c r="A297" s="19" t="s">
        <v>670</v>
      </c>
      <c r="B297" s="101"/>
      <c r="C297" s="31"/>
      <c r="D297" s="20"/>
      <c r="E297" s="20"/>
      <c r="F297" s="25" t="s">
        <v>229</v>
      </c>
      <c r="G297" s="95"/>
      <c r="H297" s="95"/>
      <c r="I297" s="96"/>
      <c r="J297" s="121"/>
      <c r="K297" s="97"/>
    </row>
    <row r="298" spans="1:11" s="21" customFormat="1" ht="28.15" customHeight="1">
      <c r="A298" s="43" t="s">
        <v>600</v>
      </c>
      <c r="B298" s="90" t="s">
        <v>2410</v>
      </c>
      <c r="C298" s="44"/>
      <c r="D298" s="45" t="s">
        <v>1362</v>
      </c>
      <c r="E298" s="56" t="s">
        <v>1363</v>
      </c>
      <c r="F298" s="47">
        <f>VLOOKUP(A298,'[2]TARIFA 1-2023 OD'!$A$5:$D$732,4,FALSE)</f>
        <v>84.5</v>
      </c>
      <c r="G298" s="71">
        <v>0.5</v>
      </c>
      <c r="H298" s="71">
        <v>0.05</v>
      </c>
      <c r="I298" s="72">
        <f t="shared" ref="I298:I361" si="19">F298*(1-G298)*(1-H298)</f>
        <v>40.137499999999996</v>
      </c>
      <c r="J298" s="117"/>
      <c r="K298" s="108">
        <f t="shared" ref="K298:K361" si="20">I298*J298</f>
        <v>0</v>
      </c>
    </row>
    <row r="299" spans="1:11" s="21" customFormat="1" ht="28.15" customHeight="1">
      <c r="A299" s="35" t="s">
        <v>2382</v>
      </c>
      <c r="B299" s="90" t="s">
        <v>2410</v>
      </c>
      <c r="C299" s="32" t="s">
        <v>2357</v>
      </c>
      <c r="D299" s="26" t="s">
        <v>2385</v>
      </c>
      <c r="E299" s="28">
        <v>5400338116544</v>
      </c>
      <c r="F299" s="41">
        <f>VLOOKUP(A299,'[2]TARIFA 1-2023 OD'!$A$5:$D$732,4,FALSE)</f>
        <v>110</v>
      </c>
      <c r="G299" s="71">
        <v>0.5</v>
      </c>
      <c r="H299" s="71">
        <v>0.05</v>
      </c>
      <c r="I299" s="72">
        <f t="shared" si="19"/>
        <v>52.25</v>
      </c>
      <c r="J299" s="118"/>
      <c r="K299" s="108">
        <f t="shared" si="20"/>
        <v>0</v>
      </c>
    </row>
    <row r="300" spans="1:11" s="21" customFormat="1" ht="28.15" customHeight="1">
      <c r="A300" s="35" t="s">
        <v>495</v>
      </c>
      <c r="B300" s="90" t="s">
        <v>2410</v>
      </c>
      <c r="C300" s="32"/>
      <c r="D300" s="26" t="s">
        <v>1364</v>
      </c>
      <c r="E300" s="28" t="s">
        <v>1365</v>
      </c>
      <c r="F300" s="41">
        <f>VLOOKUP(A300,'[2]TARIFA 1-2023 OD'!$A$5:$D$732,4,FALSE)</f>
        <v>91.9</v>
      </c>
      <c r="G300" s="71">
        <v>0.5</v>
      </c>
      <c r="H300" s="71">
        <v>0.05</v>
      </c>
      <c r="I300" s="72">
        <f t="shared" si="19"/>
        <v>43.652500000000003</v>
      </c>
      <c r="J300" s="118"/>
      <c r="K300" s="108">
        <f t="shared" si="20"/>
        <v>0</v>
      </c>
    </row>
    <row r="301" spans="1:11" s="21" customFormat="1" ht="28.15" customHeight="1">
      <c r="A301" s="35" t="s">
        <v>496</v>
      </c>
      <c r="B301" s="90" t="s">
        <v>2410</v>
      </c>
      <c r="C301" s="32"/>
      <c r="D301" s="26" t="s">
        <v>1366</v>
      </c>
      <c r="E301" s="28" t="s">
        <v>1367</v>
      </c>
      <c r="F301" s="41">
        <f>VLOOKUP(A301,'[2]TARIFA 1-2023 OD'!$A$5:$D$732,4,FALSE)</f>
        <v>191.5</v>
      </c>
      <c r="G301" s="71">
        <v>0.5</v>
      </c>
      <c r="H301" s="71">
        <v>0.05</v>
      </c>
      <c r="I301" s="72">
        <f t="shared" si="19"/>
        <v>90.962499999999991</v>
      </c>
      <c r="J301" s="118"/>
      <c r="K301" s="108">
        <f t="shared" si="20"/>
        <v>0</v>
      </c>
    </row>
    <row r="302" spans="1:11" s="21" customFormat="1" ht="28.15" customHeight="1">
      <c r="A302" s="35" t="s">
        <v>497</v>
      </c>
      <c r="B302" s="90" t="s">
        <v>2410</v>
      </c>
      <c r="C302" s="32"/>
      <c r="D302" s="26" t="s">
        <v>1368</v>
      </c>
      <c r="E302" s="28" t="s">
        <v>1369</v>
      </c>
      <c r="F302" s="41">
        <f>VLOOKUP(A302,'[2]TARIFA 1-2023 OD'!$A$5:$D$732,4,FALSE)</f>
        <v>125</v>
      </c>
      <c r="G302" s="71">
        <v>0.5</v>
      </c>
      <c r="H302" s="71">
        <v>0.05</v>
      </c>
      <c r="I302" s="72">
        <f t="shared" si="19"/>
        <v>59.375</v>
      </c>
      <c r="J302" s="118"/>
      <c r="K302" s="108">
        <f t="shared" si="20"/>
        <v>0</v>
      </c>
    </row>
    <row r="303" spans="1:11" s="21" customFormat="1" ht="28.15" customHeight="1">
      <c r="A303" s="35" t="s">
        <v>2383</v>
      </c>
      <c r="B303" s="90" t="s">
        <v>2410</v>
      </c>
      <c r="C303" s="32" t="s">
        <v>2357</v>
      </c>
      <c r="D303" s="26" t="s">
        <v>2387</v>
      </c>
      <c r="E303" s="28">
        <v>5400338097621</v>
      </c>
      <c r="F303" s="41">
        <f>VLOOKUP(A303,'[2]TARIFA 1-2023 OD'!$A$5:$D$732,4,FALSE)</f>
        <v>220</v>
      </c>
      <c r="G303" s="71">
        <v>0.5</v>
      </c>
      <c r="H303" s="71">
        <v>0.05</v>
      </c>
      <c r="I303" s="72">
        <f t="shared" si="19"/>
        <v>104.5</v>
      </c>
      <c r="J303" s="118"/>
      <c r="K303" s="108">
        <f t="shared" si="20"/>
        <v>0</v>
      </c>
    </row>
    <row r="304" spans="1:11" s="21" customFormat="1" ht="28.15" customHeight="1">
      <c r="A304" s="35" t="s">
        <v>2384</v>
      </c>
      <c r="B304" s="90" t="s">
        <v>2410</v>
      </c>
      <c r="C304" s="32" t="s">
        <v>2357</v>
      </c>
      <c r="D304" s="26" t="s">
        <v>2386</v>
      </c>
      <c r="E304" s="28">
        <v>5400338098055</v>
      </c>
      <c r="F304" s="41">
        <f>VLOOKUP(A304,'[2]TARIFA 1-2023 OD'!$A$5:$D$732,4,FALSE)</f>
        <v>270</v>
      </c>
      <c r="G304" s="71">
        <v>0.5</v>
      </c>
      <c r="H304" s="71">
        <v>0.05</v>
      </c>
      <c r="I304" s="72">
        <f t="shared" si="19"/>
        <v>128.25</v>
      </c>
      <c r="J304" s="118"/>
      <c r="K304" s="108">
        <f t="shared" si="20"/>
        <v>0</v>
      </c>
    </row>
    <row r="305" spans="1:11" s="21" customFormat="1" ht="28.15" customHeight="1">
      <c r="A305" s="35" t="s">
        <v>498</v>
      </c>
      <c r="B305" s="90" t="s">
        <v>2410</v>
      </c>
      <c r="C305" s="32"/>
      <c r="D305" s="26" t="s">
        <v>1370</v>
      </c>
      <c r="E305" s="27" t="s">
        <v>1371</v>
      </c>
      <c r="F305" s="41">
        <f>VLOOKUP(A305,'[2]TARIFA 1-2023 OD'!$A$5:$D$732,4,FALSE)</f>
        <v>98.9</v>
      </c>
      <c r="G305" s="71">
        <v>0.5</v>
      </c>
      <c r="H305" s="71">
        <v>0.05</v>
      </c>
      <c r="I305" s="72">
        <f t="shared" si="19"/>
        <v>46.977499999999999</v>
      </c>
      <c r="J305" s="118"/>
      <c r="K305" s="108">
        <f t="shared" si="20"/>
        <v>0</v>
      </c>
    </row>
    <row r="306" spans="1:11" s="21" customFormat="1" ht="28.15" customHeight="1">
      <c r="A306" s="35" t="s">
        <v>499</v>
      </c>
      <c r="B306" s="90" t="s">
        <v>2410</v>
      </c>
      <c r="C306" s="32"/>
      <c r="D306" s="26" t="s">
        <v>1370</v>
      </c>
      <c r="E306" s="27" t="s">
        <v>1372</v>
      </c>
      <c r="F306" s="41">
        <f>VLOOKUP(A306,'[2]TARIFA 1-2023 OD'!$A$5:$D$732,4,FALSE)</f>
        <v>202.5</v>
      </c>
      <c r="G306" s="71">
        <v>0.5</v>
      </c>
      <c r="H306" s="71">
        <v>0.05</v>
      </c>
      <c r="I306" s="72">
        <f t="shared" si="19"/>
        <v>96.1875</v>
      </c>
      <c r="J306" s="118"/>
      <c r="K306" s="108">
        <f t="shared" si="20"/>
        <v>0</v>
      </c>
    </row>
    <row r="307" spans="1:11" s="21" customFormat="1" ht="28.15" customHeight="1">
      <c r="A307" s="35" t="s">
        <v>500</v>
      </c>
      <c r="B307" s="90" t="s">
        <v>2410</v>
      </c>
      <c r="C307" s="32"/>
      <c r="D307" s="26" t="s">
        <v>1373</v>
      </c>
      <c r="E307" s="27" t="s">
        <v>1374</v>
      </c>
      <c r="F307" s="41">
        <f>VLOOKUP(A307,'[2]TARIFA 1-2023 OD'!$A$5:$D$732,4,FALSE)</f>
        <v>336</v>
      </c>
      <c r="G307" s="71">
        <v>0.5</v>
      </c>
      <c r="H307" s="71">
        <v>0.05</v>
      </c>
      <c r="I307" s="72">
        <f t="shared" si="19"/>
        <v>159.6</v>
      </c>
      <c r="J307" s="118"/>
      <c r="K307" s="108">
        <f t="shared" si="20"/>
        <v>0</v>
      </c>
    </row>
    <row r="308" spans="1:11" s="21" customFormat="1" ht="28.15" customHeight="1">
      <c r="A308" s="35" t="s">
        <v>665</v>
      </c>
      <c r="B308" s="90" t="s">
        <v>2410</v>
      </c>
      <c r="C308" s="32"/>
      <c r="D308" s="26" t="s">
        <v>1375</v>
      </c>
      <c r="E308" s="27" t="s">
        <v>1376</v>
      </c>
      <c r="F308" s="41">
        <f>VLOOKUP(A308,'[2]TARIFA 1-2023 OD'!$A$5:$D$732,4,FALSE)</f>
        <v>228.5</v>
      </c>
      <c r="G308" s="71">
        <v>0.5</v>
      </c>
      <c r="H308" s="71">
        <v>0.05</v>
      </c>
      <c r="I308" s="72">
        <f t="shared" si="19"/>
        <v>108.53749999999999</v>
      </c>
      <c r="J308" s="118"/>
      <c r="K308" s="108">
        <f t="shared" si="20"/>
        <v>0</v>
      </c>
    </row>
    <row r="309" spans="1:11" s="21" customFormat="1" ht="28.15" customHeight="1">
      <c r="A309" s="35" t="s">
        <v>501</v>
      </c>
      <c r="B309" s="90" t="s">
        <v>2410</v>
      </c>
      <c r="C309" s="32"/>
      <c r="D309" s="26" t="s">
        <v>1377</v>
      </c>
      <c r="E309" s="27" t="s">
        <v>1378</v>
      </c>
      <c r="F309" s="41">
        <f>VLOOKUP(A309,'[2]TARIFA 1-2023 OD'!$A$5:$D$732,4,FALSE)</f>
        <v>91.600000000000009</v>
      </c>
      <c r="G309" s="71">
        <v>0.5</v>
      </c>
      <c r="H309" s="71">
        <v>0.05</v>
      </c>
      <c r="I309" s="72">
        <f t="shared" si="19"/>
        <v>43.510000000000005</v>
      </c>
      <c r="J309" s="118"/>
      <c r="K309" s="108">
        <f t="shared" si="20"/>
        <v>0</v>
      </c>
    </row>
    <row r="310" spans="1:11" s="21" customFormat="1" ht="28.15" customHeight="1">
      <c r="A310" s="35" t="s">
        <v>502</v>
      </c>
      <c r="B310" s="90" t="s">
        <v>2410</v>
      </c>
      <c r="C310" s="32"/>
      <c r="D310" s="26" t="s">
        <v>1379</v>
      </c>
      <c r="E310" s="27" t="s">
        <v>1380</v>
      </c>
      <c r="F310" s="41">
        <f>VLOOKUP(A310,'[2]TARIFA 1-2023 OD'!$A$5:$D$732,4,FALSE)</f>
        <v>90.7</v>
      </c>
      <c r="G310" s="71">
        <v>0.5</v>
      </c>
      <c r="H310" s="71">
        <v>0.05</v>
      </c>
      <c r="I310" s="72">
        <f t="shared" si="19"/>
        <v>43.082499999999996</v>
      </c>
      <c r="J310" s="118"/>
      <c r="K310" s="108">
        <f t="shared" si="20"/>
        <v>0</v>
      </c>
    </row>
    <row r="311" spans="1:11" s="21" customFormat="1" ht="28.15" customHeight="1">
      <c r="A311" s="35" t="s">
        <v>503</v>
      </c>
      <c r="B311" s="90" t="s">
        <v>2410</v>
      </c>
      <c r="C311" s="32"/>
      <c r="D311" s="26" t="s">
        <v>1381</v>
      </c>
      <c r="E311" s="27" t="s">
        <v>1382</v>
      </c>
      <c r="F311" s="41">
        <f>VLOOKUP(A311,'[2]TARIFA 1-2023 OD'!$A$5:$D$732,4,FALSE)</f>
        <v>192</v>
      </c>
      <c r="G311" s="71">
        <v>0.5</v>
      </c>
      <c r="H311" s="71">
        <v>0.05</v>
      </c>
      <c r="I311" s="72">
        <f t="shared" si="19"/>
        <v>91.199999999999989</v>
      </c>
      <c r="J311" s="118"/>
      <c r="K311" s="108">
        <f t="shared" si="20"/>
        <v>0</v>
      </c>
    </row>
    <row r="312" spans="1:11" s="21" customFormat="1" ht="28.15" customHeight="1">
      <c r="A312" s="35" t="s">
        <v>504</v>
      </c>
      <c r="B312" s="90" t="s">
        <v>2410</v>
      </c>
      <c r="C312" s="32"/>
      <c r="D312" s="26" t="s">
        <v>1383</v>
      </c>
      <c r="E312" s="27" t="s">
        <v>1384</v>
      </c>
      <c r="F312" s="41">
        <f>VLOOKUP(A312,'[2]TARIFA 1-2023 OD'!$A$5:$D$732,4,FALSE)</f>
        <v>141</v>
      </c>
      <c r="G312" s="71">
        <v>0.5</v>
      </c>
      <c r="H312" s="71">
        <v>0.05</v>
      </c>
      <c r="I312" s="72">
        <f t="shared" si="19"/>
        <v>66.974999999999994</v>
      </c>
      <c r="J312" s="118"/>
      <c r="K312" s="108">
        <f t="shared" si="20"/>
        <v>0</v>
      </c>
    </row>
    <row r="313" spans="1:11" s="21" customFormat="1" ht="28.15" customHeight="1">
      <c r="A313" s="35" t="s">
        <v>599</v>
      </c>
      <c r="B313" s="90" t="s">
        <v>2410</v>
      </c>
      <c r="C313" s="32"/>
      <c r="D313" s="26" t="s">
        <v>1385</v>
      </c>
      <c r="E313" s="27" t="s">
        <v>1386</v>
      </c>
      <c r="F313" s="41">
        <f>VLOOKUP(A313,'[2]TARIFA 1-2023 OD'!$A$5:$D$732,4,FALSE)</f>
        <v>89.100000000000009</v>
      </c>
      <c r="G313" s="71">
        <v>0.5</v>
      </c>
      <c r="H313" s="71">
        <v>0.05</v>
      </c>
      <c r="I313" s="72">
        <f t="shared" si="19"/>
        <v>42.322500000000005</v>
      </c>
      <c r="J313" s="118"/>
      <c r="K313" s="108">
        <f t="shared" si="20"/>
        <v>0</v>
      </c>
    </row>
    <row r="314" spans="1:11" s="21" customFormat="1" ht="28.15" customHeight="1">
      <c r="A314" s="35" t="s">
        <v>598</v>
      </c>
      <c r="B314" s="90" t="s">
        <v>2410</v>
      </c>
      <c r="C314" s="32"/>
      <c r="D314" s="26" t="s">
        <v>1387</v>
      </c>
      <c r="E314" s="27" t="s">
        <v>1388</v>
      </c>
      <c r="F314" s="41">
        <f>VLOOKUP(A314,'[2]TARIFA 1-2023 OD'!$A$5:$D$732,4,FALSE)</f>
        <v>200.5</v>
      </c>
      <c r="G314" s="71">
        <v>0.5</v>
      </c>
      <c r="H314" s="71">
        <v>0.05</v>
      </c>
      <c r="I314" s="72">
        <f t="shared" si="19"/>
        <v>95.237499999999997</v>
      </c>
      <c r="J314" s="118"/>
      <c r="K314" s="108">
        <f t="shared" si="20"/>
        <v>0</v>
      </c>
    </row>
    <row r="315" spans="1:11" s="21" customFormat="1" ht="28.15" customHeight="1">
      <c r="A315" s="35" t="s">
        <v>597</v>
      </c>
      <c r="B315" s="90" t="s">
        <v>2410</v>
      </c>
      <c r="C315" s="32"/>
      <c r="D315" s="26" t="s">
        <v>1389</v>
      </c>
      <c r="E315" s="27" t="s">
        <v>1390</v>
      </c>
      <c r="F315" s="41">
        <f>VLOOKUP(A315,'[2]TARIFA 1-2023 OD'!$A$5:$D$732,4,FALSE)</f>
        <v>123</v>
      </c>
      <c r="G315" s="71">
        <v>0.5</v>
      </c>
      <c r="H315" s="71">
        <v>0.05</v>
      </c>
      <c r="I315" s="72">
        <f t="shared" si="19"/>
        <v>58.424999999999997</v>
      </c>
      <c r="J315" s="118"/>
      <c r="K315" s="108">
        <f t="shared" si="20"/>
        <v>0</v>
      </c>
    </row>
    <row r="316" spans="1:11" s="21" customFormat="1" ht="28.15" customHeight="1">
      <c r="A316" s="35" t="s">
        <v>664</v>
      </c>
      <c r="B316" s="90" t="s">
        <v>2410</v>
      </c>
      <c r="C316" s="32"/>
      <c r="D316" s="26" t="s">
        <v>1391</v>
      </c>
      <c r="E316" s="27" t="s">
        <v>1392</v>
      </c>
      <c r="F316" s="41">
        <f>VLOOKUP(A316,'[2]TARIFA 1-2023 OD'!$A$5:$D$732,4,FALSE)</f>
        <v>155</v>
      </c>
      <c r="G316" s="71">
        <v>0.5</v>
      </c>
      <c r="H316" s="71">
        <v>0.05</v>
      </c>
      <c r="I316" s="72">
        <f t="shared" si="19"/>
        <v>73.625</v>
      </c>
      <c r="J316" s="118"/>
      <c r="K316" s="108">
        <f t="shared" si="20"/>
        <v>0</v>
      </c>
    </row>
    <row r="317" spans="1:11" s="21" customFormat="1" ht="28.15" customHeight="1">
      <c r="A317" s="35" t="s">
        <v>663</v>
      </c>
      <c r="B317" s="90" t="s">
        <v>2410</v>
      </c>
      <c r="C317" s="32"/>
      <c r="D317" s="26" t="s">
        <v>1393</v>
      </c>
      <c r="E317" s="27" t="s">
        <v>1394</v>
      </c>
      <c r="F317" s="41">
        <f>VLOOKUP(A317,'[2]TARIFA 1-2023 OD'!$A$5:$D$732,4,FALSE)</f>
        <v>233</v>
      </c>
      <c r="G317" s="71">
        <v>0.5</v>
      </c>
      <c r="H317" s="71">
        <v>0.05</v>
      </c>
      <c r="I317" s="72">
        <f t="shared" si="19"/>
        <v>110.675</v>
      </c>
      <c r="J317" s="118"/>
      <c r="K317" s="108">
        <f t="shared" si="20"/>
        <v>0</v>
      </c>
    </row>
    <row r="318" spans="1:11" s="21" customFormat="1" ht="28.15" customHeight="1">
      <c r="A318" s="35" t="s">
        <v>573</v>
      </c>
      <c r="B318" s="90" t="s">
        <v>2410</v>
      </c>
      <c r="C318" s="32"/>
      <c r="D318" s="26" t="s">
        <v>1395</v>
      </c>
      <c r="E318" s="27" t="s">
        <v>1396</v>
      </c>
      <c r="F318" s="41">
        <f>VLOOKUP(A318,'[2]TARIFA 1-2023 OD'!$A$5:$D$732,4,FALSE)</f>
        <v>92.800000000000011</v>
      </c>
      <c r="G318" s="71">
        <v>0.5</v>
      </c>
      <c r="H318" s="71">
        <v>0.05</v>
      </c>
      <c r="I318" s="72">
        <f t="shared" si="19"/>
        <v>44.080000000000005</v>
      </c>
      <c r="J318" s="118"/>
      <c r="K318" s="108">
        <f t="shared" si="20"/>
        <v>0</v>
      </c>
    </row>
    <row r="319" spans="1:11" s="21" customFormat="1" ht="28.15" customHeight="1">
      <c r="A319" s="35" t="s">
        <v>662</v>
      </c>
      <c r="B319" s="90" t="s">
        <v>2410</v>
      </c>
      <c r="C319" s="32"/>
      <c r="D319" s="26" t="s">
        <v>1397</v>
      </c>
      <c r="E319" s="27" t="s">
        <v>1398</v>
      </c>
      <c r="F319" s="41">
        <f>VLOOKUP(A319,'[2]TARIFA 1-2023 OD'!$A$5:$D$732,4,FALSE)</f>
        <v>204</v>
      </c>
      <c r="G319" s="71">
        <v>0.5</v>
      </c>
      <c r="H319" s="71">
        <v>0.05</v>
      </c>
      <c r="I319" s="72">
        <f t="shared" si="19"/>
        <v>96.899999999999991</v>
      </c>
      <c r="J319" s="118"/>
      <c r="K319" s="108">
        <f t="shared" si="20"/>
        <v>0</v>
      </c>
    </row>
    <row r="320" spans="1:11" s="21" customFormat="1" ht="28.15" customHeight="1">
      <c r="A320" s="35" t="s">
        <v>661</v>
      </c>
      <c r="B320" s="90" t="s">
        <v>2410</v>
      </c>
      <c r="C320" s="32"/>
      <c r="D320" s="26" t="s">
        <v>1399</v>
      </c>
      <c r="E320" s="27" t="s">
        <v>1400</v>
      </c>
      <c r="F320" s="41">
        <f>VLOOKUP(A320,'[2]TARIFA 1-2023 OD'!$A$5:$D$732,4,FALSE)</f>
        <v>154</v>
      </c>
      <c r="G320" s="71">
        <v>0.5</v>
      </c>
      <c r="H320" s="71">
        <v>0.05</v>
      </c>
      <c r="I320" s="72">
        <f t="shared" si="19"/>
        <v>73.149999999999991</v>
      </c>
      <c r="J320" s="118"/>
      <c r="K320" s="108">
        <f t="shared" si="20"/>
        <v>0</v>
      </c>
    </row>
    <row r="321" spans="1:11" s="21" customFormat="1" ht="28.15" customHeight="1">
      <c r="A321" s="35" t="s">
        <v>596</v>
      </c>
      <c r="B321" s="90" t="s">
        <v>2410</v>
      </c>
      <c r="C321" s="32"/>
      <c r="D321" s="26" t="s">
        <v>1401</v>
      </c>
      <c r="E321" s="27" t="s">
        <v>1402</v>
      </c>
      <c r="F321" s="41">
        <f>VLOOKUP(A321,'[2]TARIFA 1-2023 OD'!$A$5:$D$732,4,FALSE)</f>
        <v>219</v>
      </c>
      <c r="G321" s="71">
        <v>0.5</v>
      </c>
      <c r="H321" s="71">
        <v>0.05</v>
      </c>
      <c r="I321" s="72">
        <f t="shared" si="19"/>
        <v>104.02499999999999</v>
      </c>
      <c r="J321" s="118"/>
      <c r="K321" s="108">
        <f t="shared" si="20"/>
        <v>0</v>
      </c>
    </row>
    <row r="322" spans="1:11" s="21" customFormat="1" ht="28.15" customHeight="1">
      <c r="A322" s="35" t="s">
        <v>595</v>
      </c>
      <c r="B322" s="90" t="s">
        <v>2410</v>
      </c>
      <c r="C322" s="32"/>
      <c r="D322" s="26" t="s">
        <v>1403</v>
      </c>
      <c r="E322" s="27" t="s">
        <v>1404</v>
      </c>
      <c r="F322" s="41">
        <f>VLOOKUP(A322,'[2]TARIFA 1-2023 OD'!$A$5:$D$732,4,FALSE)</f>
        <v>330.5</v>
      </c>
      <c r="G322" s="71">
        <v>0.5</v>
      </c>
      <c r="H322" s="71">
        <v>0.05</v>
      </c>
      <c r="I322" s="72">
        <f t="shared" si="19"/>
        <v>156.98749999999998</v>
      </c>
      <c r="J322" s="118"/>
      <c r="K322" s="108">
        <f t="shared" si="20"/>
        <v>0</v>
      </c>
    </row>
    <row r="323" spans="1:11" s="21" customFormat="1" ht="28.15" customHeight="1">
      <c r="A323" s="35" t="s">
        <v>660</v>
      </c>
      <c r="B323" s="90" t="s">
        <v>2410</v>
      </c>
      <c r="C323" s="32"/>
      <c r="D323" s="26" t="s">
        <v>1405</v>
      </c>
      <c r="E323" s="27" t="s">
        <v>1406</v>
      </c>
      <c r="F323" s="41">
        <f>VLOOKUP(A323,'[2]TARIFA 1-2023 OD'!$A$5:$D$732,4,FALSE)</f>
        <v>385</v>
      </c>
      <c r="G323" s="71">
        <v>0.5</v>
      </c>
      <c r="H323" s="71">
        <v>0.05</v>
      </c>
      <c r="I323" s="72">
        <f t="shared" si="19"/>
        <v>182.875</v>
      </c>
      <c r="J323" s="118"/>
      <c r="K323" s="108">
        <f t="shared" si="20"/>
        <v>0</v>
      </c>
    </row>
    <row r="324" spans="1:11" s="21" customFormat="1" ht="28.15" customHeight="1">
      <c r="A324" s="35" t="s">
        <v>594</v>
      </c>
      <c r="B324" s="90" t="s">
        <v>2410</v>
      </c>
      <c r="C324" s="32"/>
      <c r="D324" s="26" t="s">
        <v>1407</v>
      </c>
      <c r="E324" s="27" t="s">
        <v>1408</v>
      </c>
      <c r="F324" s="41">
        <f>VLOOKUP(A324,'[2]TARIFA 1-2023 OD'!$A$5:$D$732,4,FALSE)</f>
        <v>92.600000000000009</v>
      </c>
      <c r="G324" s="71">
        <v>0.5</v>
      </c>
      <c r="H324" s="71">
        <v>0.05</v>
      </c>
      <c r="I324" s="72">
        <f t="shared" si="19"/>
        <v>43.984999999999999</v>
      </c>
      <c r="J324" s="118"/>
      <c r="K324" s="108">
        <f t="shared" si="20"/>
        <v>0</v>
      </c>
    </row>
    <row r="325" spans="1:11" s="21" customFormat="1" ht="28.15" customHeight="1">
      <c r="A325" s="35" t="s">
        <v>593</v>
      </c>
      <c r="B325" s="90" t="s">
        <v>2410</v>
      </c>
      <c r="C325" s="32"/>
      <c r="D325" s="26" t="s">
        <v>1409</v>
      </c>
      <c r="E325" s="27" t="s">
        <v>1410</v>
      </c>
      <c r="F325" s="41">
        <f>VLOOKUP(A325,'[2]TARIFA 1-2023 OD'!$A$5:$D$732,4,FALSE)</f>
        <v>271</v>
      </c>
      <c r="G325" s="71">
        <v>0.5</v>
      </c>
      <c r="H325" s="71">
        <v>0.05</v>
      </c>
      <c r="I325" s="72">
        <f t="shared" si="19"/>
        <v>128.72499999999999</v>
      </c>
      <c r="J325" s="118"/>
      <c r="K325" s="108">
        <f t="shared" si="20"/>
        <v>0</v>
      </c>
    </row>
    <row r="326" spans="1:11" s="21" customFormat="1" ht="28.15" customHeight="1">
      <c r="A326" s="35" t="s">
        <v>592</v>
      </c>
      <c r="B326" s="90" t="s">
        <v>2410</v>
      </c>
      <c r="C326" s="32"/>
      <c r="D326" s="26" t="s">
        <v>1411</v>
      </c>
      <c r="E326" s="27" t="s">
        <v>1412</v>
      </c>
      <c r="F326" s="41">
        <f>VLOOKUP(A326,'[2]TARIFA 1-2023 OD'!$A$5:$D$732,4,FALSE)</f>
        <v>138.5</v>
      </c>
      <c r="G326" s="71">
        <v>0.5</v>
      </c>
      <c r="H326" s="71">
        <v>0.05</v>
      </c>
      <c r="I326" s="72">
        <f t="shared" si="19"/>
        <v>65.787499999999994</v>
      </c>
      <c r="J326" s="118"/>
      <c r="K326" s="108">
        <f t="shared" si="20"/>
        <v>0</v>
      </c>
    </row>
    <row r="327" spans="1:11" s="21" customFormat="1" ht="28.15" customHeight="1">
      <c r="A327" s="35" t="s">
        <v>345</v>
      </c>
      <c r="B327" s="90" t="s">
        <v>2410</v>
      </c>
      <c r="C327" s="32"/>
      <c r="D327" s="26" t="s">
        <v>1413</v>
      </c>
      <c r="E327" s="27" t="s">
        <v>1414</v>
      </c>
      <c r="F327" s="41">
        <f>VLOOKUP(A327,'[2]TARIFA 1-2023 OD'!$A$5:$D$732,4,FALSE)</f>
        <v>92.800000000000011</v>
      </c>
      <c r="G327" s="71">
        <v>0.5</v>
      </c>
      <c r="H327" s="71">
        <v>0.05</v>
      </c>
      <c r="I327" s="72">
        <f t="shared" si="19"/>
        <v>44.080000000000005</v>
      </c>
      <c r="J327" s="118"/>
      <c r="K327" s="108">
        <f t="shared" si="20"/>
        <v>0</v>
      </c>
    </row>
    <row r="328" spans="1:11" s="21" customFormat="1" ht="28.15" customHeight="1">
      <c r="A328" s="35" t="s">
        <v>591</v>
      </c>
      <c r="B328" s="90" t="s">
        <v>2410</v>
      </c>
      <c r="C328" s="32"/>
      <c r="D328" s="26" t="s">
        <v>1415</v>
      </c>
      <c r="E328" s="27" t="s">
        <v>1416</v>
      </c>
      <c r="F328" s="41">
        <f>VLOOKUP(A328,'[2]TARIFA 1-2023 OD'!$A$5:$D$732,4,FALSE)</f>
        <v>153</v>
      </c>
      <c r="G328" s="71">
        <v>0.5</v>
      </c>
      <c r="H328" s="71">
        <v>0.05</v>
      </c>
      <c r="I328" s="72">
        <f t="shared" si="19"/>
        <v>72.674999999999997</v>
      </c>
      <c r="J328" s="118"/>
      <c r="K328" s="108">
        <f t="shared" si="20"/>
        <v>0</v>
      </c>
    </row>
    <row r="329" spans="1:11" s="21" customFormat="1" ht="28.15" customHeight="1">
      <c r="A329" s="35" t="s">
        <v>346</v>
      </c>
      <c r="B329" s="90" t="s">
        <v>2410</v>
      </c>
      <c r="C329" s="32"/>
      <c r="D329" s="26" t="s">
        <v>1417</v>
      </c>
      <c r="E329" s="27" t="s">
        <v>1418</v>
      </c>
      <c r="F329" s="41">
        <f>VLOOKUP(A329,'[2]TARIFA 1-2023 OD'!$A$5:$D$732,4,FALSE)</f>
        <v>76.7</v>
      </c>
      <c r="G329" s="71">
        <v>0.5</v>
      </c>
      <c r="H329" s="71">
        <v>0.05</v>
      </c>
      <c r="I329" s="72">
        <f t="shared" si="19"/>
        <v>36.432499999999997</v>
      </c>
      <c r="J329" s="118"/>
      <c r="K329" s="108">
        <f t="shared" si="20"/>
        <v>0</v>
      </c>
    </row>
    <row r="330" spans="1:11" s="21" customFormat="1" ht="28.15" customHeight="1">
      <c r="A330" s="35" t="s">
        <v>590</v>
      </c>
      <c r="B330" s="90" t="s">
        <v>2410</v>
      </c>
      <c r="C330" s="32"/>
      <c r="D330" s="26" t="s">
        <v>1419</v>
      </c>
      <c r="E330" s="27" t="s">
        <v>1420</v>
      </c>
      <c r="F330" s="41">
        <f>VLOOKUP(A330,'[2]TARIFA 1-2023 OD'!$A$5:$D$732,4,FALSE)</f>
        <v>163.5</v>
      </c>
      <c r="G330" s="71">
        <v>0.5</v>
      </c>
      <c r="H330" s="71">
        <v>0.05</v>
      </c>
      <c r="I330" s="72">
        <f t="shared" si="19"/>
        <v>77.662499999999994</v>
      </c>
      <c r="J330" s="118"/>
      <c r="K330" s="108">
        <f t="shared" si="20"/>
        <v>0</v>
      </c>
    </row>
    <row r="331" spans="1:11" s="21" customFormat="1" ht="28.15" customHeight="1">
      <c r="A331" s="35" t="s">
        <v>659</v>
      </c>
      <c r="B331" s="90" t="s">
        <v>2410</v>
      </c>
      <c r="C331" s="32"/>
      <c r="D331" s="26" t="s">
        <v>1421</v>
      </c>
      <c r="E331" s="27" t="s">
        <v>1422</v>
      </c>
      <c r="F331" s="41">
        <f>VLOOKUP(A331,'[2]TARIFA 1-2023 OD'!$A$5:$D$732,4,FALSE)</f>
        <v>48.6</v>
      </c>
      <c r="G331" s="71">
        <v>0.5</v>
      </c>
      <c r="H331" s="71">
        <v>0.05</v>
      </c>
      <c r="I331" s="72">
        <f t="shared" si="19"/>
        <v>23.085000000000001</v>
      </c>
      <c r="J331" s="118"/>
      <c r="K331" s="108">
        <f t="shared" si="20"/>
        <v>0</v>
      </c>
    </row>
    <row r="332" spans="1:11" s="21" customFormat="1" ht="28.15" customHeight="1">
      <c r="A332" s="35" t="s">
        <v>658</v>
      </c>
      <c r="B332" s="90" t="s">
        <v>2410</v>
      </c>
      <c r="C332" s="32"/>
      <c r="D332" s="26" t="s">
        <v>1423</v>
      </c>
      <c r="E332" s="27" t="s">
        <v>1424</v>
      </c>
      <c r="F332" s="41">
        <f>VLOOKUP(A332,'[2]TARIFA 1-2023 OD'!$A$5:$D$732,4,FALSE)</f>
        <v>58.6</v>
      </c>
      <c r="G332" s="71">
        <v>0.5</v>
      </c>
      <c r="H332" s="71">
        <v>0.05</v>
      </c>
      <c r="I332" s="72">
        <f t="shared" si="19"/>
        <v>27.835000000000001</v>
      </c>
      <c r="J332" s="118"/>
      <c r="K332" s="108">
        <f t="shared" si="20"/>
        <v>0</v>
      </c>
    </row>
    <row r="333" spans="1:11" s="21" customFormat="1" ht="28.15" customHeight="1">
      <c r="A333" s="35" t="s">
        <v>657</v>
      </c>
      <c r="B333" s="90" t="s">
        <v>2410</v>
      </c>
      <c r="C333" s="32"/>
      <c r="D333" s="26" t="s">
        <v>1425</v>
      </c>
      <c r="E333" s="27" t="s">
        <v>1426</v>
      </c>
      <c r="F333" s="41">
        <f>VLOOKUP(A333,'[2]TARIFA 1-2023 OD'!$A$5:$D$732,4,FALSE)</f>
        <v>64.600000000000009</v>
      </c>
      <c r="G333" s="71">
        <v>0.5</v>
      </c>
      <c r="H333" s="71">
        <v>0.05</v>
      </c>
      <c r="I333" s="72">
        <f t="shared" si="19"/>
        <v>30.685000000000002</v>
      </c>
      <c r="J333" s="118"/>
      <c r="K333" s="108">
        <f t="shared" si="20"/>
        <v>0</v>
      </c>
    </row>
    <row r="334" spans="1:11" s="21" customFormat="1" ht="28.15" customHeight="1">
      <c r="A334" s="35" t="s">
        <v>656</v>
      </c>
      <c r="B334" s="90" t="s">
        <v>2410</v>
      </c>
      <c r="C334" s="32"/>
      <c r="D334" s="26" t="s">
        <v>1427</v>
      </c>
      <c r="E334" s="27" t="s">
        <v>1428</v>
      </c>
      <c r="F334" s="41">
        <f>VLOOKUP(A334,'[2]TARIFA 1-2023 OD'!$A$5:$D$732,4,FALSE)</f>
        <v>106.5</v>
      </c>
      <c r="G334" s="71">
        <v>0.5</v>
      </c>
      <c r="H334" s="71">
        <v>0.05</v>
      </c>
      <c r="I334" s="72">
        <f t="shared" si="19"/>
        <v>50.587499999999999</v>
      </c>
      <c r="J334" s="118"/>
      <c r="K334" s="108">
        <f t="shared" si="20"/>
        <v>0</v>
      </c>
    </row>
    <row r="335" spans="1:11" s="21" customFormat="1" ht="28.15" customHeight="1">
      <c r="A335" s="35" t="s">
        <v>428</v>
      </c>
      <c r="B335" s="90" t="s">
        <v>2410</v>
      </c>
      <c r="C335" s="32"/>
      <c r="D335" s="26" t="s">
        <v>1429</v>
      </c>
      <c r="E335" s="27" t="s">
        <v>1430</v>
      </c>
      <c r="F335" s="41">
        <f>VLOOKUP(A335,'[2]TARIFA 1-2023 OD'!$A$5:$D$732,4,FALSE)</f>
        <v>93.100000000000009</v>
      </c>
      <c r="G335" s="71">
        <v>0.5</v>
      </c>
      <c r="H335" s="71">
        <v>0.05</v>
      </c>
      <c r="I335" s="72">
        <f t="shared" si="19"/>
        <v>44.222500000000004</v>
      </c>
      <c r="J335" s="118"/>
      <c r="K335" s="108">
        <f t="shared" si="20"/>
        <v>0</v>
      </c>
    </row>
    <row r="336" spans="1:11" s="21" customFormat="1" ht="28.15" customHeight="1">
      <c r="A336" s="35" t="s">
        <v>429</v>
      </c>
      <c r="B336" s="90" t="s">
        <v>2410</v>
      </c>
      <c r="C336" s="32"/>
      <c r="D336" s="26" t="s">
        <v>1431</v>
      </c>
      <c r="E336" s="27" t="s">
        <v>1432</v>
      </c>
      <c r="F336" s="41">
        <f>VLOOKUP(A336,'[2]TARIFA 1-2023 OD'!$A$5:$D$732,4,FALSE)</f>
        <v>12.3</v>
      </c>
      <c r="G336" s="71">
        <v>0.5</v>
      </c>
      <c r="H336" s="71">
        <v>0.05</v>
      </c>
      <c r="I336" s="72">
        <f t="shared" si="19"/>
        <v>5.8425000000000002</v>
      </c>
      <c r="J336" s="118"/>
      <c r="K336" s="108">
        <f t="shared" si="20"/>
        <v>0</v>
      </c>
    </row>
    <row r="337" spans="1:11" s="21" customFormat="1" ht="28.15" customHeight="1">
      <c r="A337" s="35" t="s">
        <v>655</v>
      </c>
      <c r="B337" s="90" t="s">
        <v>2410</v>
      </c>
      <c r="C337" s="32"/>
      <c r="D337" s="26" t="s">
        <v>1433</v>
      </c>
      <c r="E337" s="27" t="s">
        <v>1434</v>
      </c>
      <c r="F337" s="41">
        <f>VLOOKUP(A337,'[2]TARIFA 1-2023 OD'!$A$5:$D$732,4,FALSE)</f>
        <v>64.600000000000009</v>
      </c>
      <c r="G337" s="71">
        <v>0.5</v>
      </c>
      <c r="H337" s="71">
        <v>0.05</v>
      </c>
      <c r="I337" s="72">
        <f t="shared" si="19"/>
        <v>30.685000000000002</v>
      </c>
      <c r="J337" s="118"/>
      <c r="K337" s="108">
        <f t="shared" si="20"/>
        <v>0</v>
      </c>
    </row>
    <row r="338" spans="1:11" s="21" customFormat="1" ht="28.15" customHeight="1">
      <c r="A338" s="35" t="s">
        <v>430</v>
      </c>
      <c r="B338" s="90" t="s">
        <v>2410</v>
      </c>
      <c r="C338" s="32"/>
      <c r="D338" s="26" t="s">
        <v>1435</v>
      </c>
      <c r="E338" s="27" t="s">
        <v>1436</v>
      </c>
      <c r="F338" s="41">
        <f>VLOOKUP(A338,'[2]TARIFA 1-2023 OD'!$A$5:$D$732,4,FALSE)</f>
        <v>111</v>
      </c>
      <c r="G338" s="71">
        <v>0.5</v>
      </c>
      <c r="H338" s="71">
        <v>0.05</v>
      </c>
      <c r="I338" s="72">
        <f t="shared" si="19"/>
        <v>52.724999999999994</v>
      </c>
      <c r="J338" s="118"/>
      <c r="K338" s="108">
        <f t="shared" si="20"/>
        <v>0</v>
      </c>
    </row>
    <row r="339" spans="1:11" s="21" customFormat="1" ht="28.15" customHeight="1">
      <c r="A339" s="35" t="s">
        <v>431</v>
      </c>
      <c r="B339" s="90" t="s">
        <v>2410</v>
      </c>
      <c r="C339" s="32"/>
      <c r="D339" s="26" t="s">
        <v>1437</v>
      </c>
      <c r="E339" s="27" t="s">
        <v>1438</v>
      </c>
      <c r="F339" s="41">
        <f>VLOOKUP(A339,'[2]TARIFA 1-2023 OD'!$A$5:$D$732,4,FALSE)</f>
        <v>173.5</v>
      </c>
      <c r="G339" s="71">
        <v>0.5</v>
      </c>
      <c r="H339" s="71">
        <v>0.05</v>
      </c>
      <c r="I339" s="72">
        <f t="shared" si="19"/>
        <v>82.412499999999994</v>
      </c>
      <c r="J339" s="118"/>
      <c r="K339" s="108">
        <f t="shared" si="20"/>
        <v>0</v>
      </c>
    </row>
    <row r="340" spans="1:11" s="21" customFormat="1" ht="28.15" customHeight="1">
      <c r="A340" s="35" t="s">
        <v>589</v>
      </c>
      <c r="B340" s="90" t="s">
        <v>2410</v>
      </c>
      <c r="C340" s="32"/>
      <c r="D340" s="26" t="s">
        <v>1439</v>
      </c>
      <c r="E340" s="27" t="s">
        <v>1440</v>
      </c>
      <c r="F340" s="41">
        <f>VLOOKUP(A340,'[2]TARIFA 1-2023 OD'!$A$5:$D$732,4,FALSE)</f>
        <v>110</v>
      </c>
      <c r="G340" s="71">
        <v>0.5</v>
      </c>
      <c r="H340" s="71">
        <v>0.05</v>
      </c>
      <c r="I340" s="72">
        <f t="shared" si="19"/>
        <v>52.25</v>
      </c>
      <c r="J340" s="118"/>
      <c r="K340" s="108">
        <f t="shared" si="20"/>
        <v>0</v>
      </c>
    </row>
    <row r="341" spans="1:11" s="21" customFormat="1" ht="28.15" customHeight="1">
      <c r="A341" s="35" t="s">
        <v>654</v>
      </c>
      <c r="B341" s="90" t="s">
        <v>2410</v>
      </c>
      <c r="C341" s="32"/>
      <c r="D341" s="26" t="s">
        <v>1441</v>
      </c>
      <c r="E341" s="27" t="s">
        <v>1442</v>
      </c>
      <c r="F341" s="41">
        <f>VLOOKUP(A341,'[2]TARIFA 1-2023 OD'!$A$5:$D$732,4,FALSE)</f>
        <v>107.5</v>
      </c>
      <c r="G341" s="71">
        <v>0.5</v>
      </c>
      <c r="H341" s="71">
        <v>0.05</v>
      </c>
      <c r="I341" s="72">
        <f t="shared" si="19"/>
        <v>51.0625</v>
      </c>
      <c r="J341" s="118"/>
      <c r="K341" s="108">
        <f t="shared" si="20"/>
        <v>0</v>
      </c>
    </row>
    <row r="342" spans="1:11" s="21" customFormat="1" ht="28.15" customHeight="1">
      <c r="A342" s="35" t="s">
        <v>347</v>
      </c>
      <c r="B342" s="90" t="s">
        <v>2410</v>
      </c>
      <c r="C342" s="32"/>
      <c r="D342" s="26" t="s">
        <v>1443</v>
      </c>
      <c r="E342" s="27" t="s">
        <v>1444</v>
      </c>
      <c r="F342" s="41">
        <f>VLOOKUP(A342,'[2]TARIFA 1-2023 OD'!$A$5:$D$732,4,FALSE)</f>
        <v>62.900000000000006</v>
      </c>
      <c r="G342" s="71">
        <v>0.5</v>
      </c>
      <c r="H342" s="71">
        <v>0.05</v>
      </c>
      <c r="I342" s="72">
        <f t="shared" si="19"/>
        <v>29.877500000000001</v>
      </c>
      <c r="J342" s="118"/>
      <c r="K342" s="108">
        <f t="shared" si="20"/>
        <v>0</v>
      </c>
    </row>
    <row r="343" spans="1:11" s="21" customFormat="1" ht="28.15" customHeight="1">
      <c r="A343" s="35" t="s">
        <v>348</v>
      </c>
      <c r="B343" s="90" t="s">
        <v>2410</v>
      </c>
      <c r="C343" s="32"/>
      <c r="D343" s="26" t="s">
        <v>1445</v>
      </c>
      <c r="E343" s="27" t="s">
        <v>1446</v>
      </c>
      <c r="F343" s="41">
        <f>VLOOKUP(A343,'[2]TARIFA 1-2023 OD'!$A$5:$D$732,4,FALSE)</f>
        <v>119.5</v>
      </c>
      <c r="G343" s="71">
        <v>0.5</v>
      </c>
      <c r="H343" s="71">
        <v>0.05</v>
      </c>
      <c r="I343" s="72">
        <f t="shared" si="19"/>
        <v>56.762499999999996</v>
      </c>
      <c r="J343" s="118"/>
      <c r="K343" s="108">
        <f t="shared" si="20"/>
        <v>0</v>
      </c>
    </row>
    <row r="344" spans="1:11" s="21" customFormat="1" ht="28.15" customHeight="1">
      <c r="A344" s="35" t="s">
        <v>349</v>
      </c>
      <c r="B344" s="90" t="s">
        <v>2410</v>
      </c>
      <c r="C344" s="32"/>
      <c r="D344" s="26" t="s">
        <v>1447</v>
      </c>
      <c r="E344" s="27" t="s">
        <v>1448</v>
      </c>
      <c r="F344" s="41">
        <f>VLOOKUP(A344,'[2]TARIFA 1-2023 OD'!$A$5:$D$732,4,FALSE)</f>
        <v>104</v>
      </c>
      <c r="G344" s="71">
        <v>0.5</v>
      </c>
      <c r="H344" s="71">
        <v>0.05</v>
      </c>
      <c r="I344" s="72">
        <f t="shared" si="19"/>
        <v>49.4</v>
      </c>
      <c r="J344" s="118"/>
      <c r="K344" s="108">
        <f t="shared" si="20"/>
        <v>0</v>
      </c>
    </row>
    <row r="345" spans="1:11" s="21" customFormat="1" ht="28.15" customHeight="1">
      <c r="A345" s="35" t="s">
        <v>2388</v>
      </c>
      <c r="B345" s="90" t="s">
        <v>2410</v>
      </c>
      <c r="C345" s="32" t="s">
        <v>2357</v>
      </c>
      <c r="D345" s="26" t="s">
        <v>2389</v>
      </c>
      <c r="E345" s="28">
        <v>5400338115981</v>
      </c>
      <c r="F345" s="41">
        <f>VLOOKUP(A345,'[2]TARIFA 1-2023 OD'!$A$5:$D$732,4,FALSE)</f>
        <v>90</v>
      </c>
      <c r="G345" s="71">
        <v>0.5</v>
      </c>
      <c r="H345" s="71">
        <v>0.05</v>
      </c>
      <c r="I345" s="72">
        <f t="shared" si="19"/>
        <v>42.75</v>
      </c>
      <c r="J345" s="118"/>
      <c r="K345" s="108">
        <f t="shared" si="20"/>
        <v>0</v>
      </c>
    </row>
    <row r="346" spans="1:11" s="21" customFormat="1" ht="28.15" customHeight="1">
      <c r="A346" s="35" t="s">
        <v>653</v>
      </c>
      <c r="B346" s="90" t="s">
        <v>2410</v>
      </c>
      <c r="C346" s="32"/>
      <c r="D346" s="26" t="s">
        <v>1449</v>
      </c>
      <c r="E346" s="27" t="s">
        <v>1450</v>
      </c>
      <c r="F346" s="41">
        <f>VLOOKUP(A346,'[2]TARIFA 1-2023 OD'!$A$5:$D$732,4,FALSE)</f>
        <v>47.800000000000004</v>
      </c>
      <c r="G346" s="71">
        <v>0.5</v>
      </c>
      <c r="H346" s="71">
        <v>0.05</v>
      </c>
      <c r="I346" s="72">
        <f t="shared" si="19"/>
        <v>22.705000000000002</v>
      </c>
      <c r="J346" s="118"/>
      <c r="K346" s="108">
        <f t="shared" si="20"/>
        <v>0</v>
      </c>
    </row>
    <row r="347" spans="1:11" s="21" customFormat="1" ht="28.15" customHeight="1">
      <c r="A347" s="35" t="s">
        <v>432</v>
      </c>
      <c r="B347" s="90" t="s">
        <v>2410</v>
      </c>
      <c r="C347" s="32"/>
      <c r="D347" s="26" t="s">
        <v>1451</v>
      </c>
      <c r="E347" s="27" t="s">
        <v>1452</v>
      </c>
      <c r="F347" s="41">
        <f>VLOOKUP(A347,'[2]TARIFA 1-2023 OD'!$A$5:$D$732,4,FALSE)</f>
        <v>347</v>
      </c>
      <c r="G347" s="71">
        <v>0.5</v>
      </c>
      <c r="H347" s="71">
        <v>0.05</v>
      </c>
      <c r="I347" s="72">
        <f t="shared" si="19"/>
        <v>164.82499999999999</v>
      </c>
      <c r="J347" s="118"/>
      <c r="K347" s="108">
        <f t="shared" si="20"/>
        <v>0</v>
      </c>
    </row>
    <row r="348" spans="1:11" s="21" customFormat="1" ht="28.15" customHeight="1">
      <c r="A348" s="35" t="s">
        <v>350</v>
      </c>
      <c r="B348" s="90" t="s">
        <v>2410</v>
      </c>
      <c r="C348" s="32"/>
      <c r="D348" s="26" t="s">
        <v>1453</v>
      </c>
      <c r="E348" s="27" t="s">
        <v>1454</v>
      </c>
      <c r="F348" s="41">
        <f>VLOOKUP(A348,'[2]TARIFA 1-2023 OD'!$A$5:$D$732,4,FALSE)</f>
        <v>151</v>
      </c>
      <c r="G348" s="71">
        <v>0.5</v>
      </c>
      <c r="H348" s="71">
        <v>0.05</v>
      </c>
      <c r="I348" s="72">
        <f t="shared" si="19"/>
        <v>71.724999999999994</v>
      </c>
      <c r="J348" s="118"/>
      <c r="K348" s="108">
        <f t="shared" si="20"/>
        <v>0</v>
      </c>
    </row>
    <row r="349" spans="1:11" s="21" customFormat="1" ht="28.15" customHeight="1">
      <c r="A349" s="35" t="s">
        <v>505</v>
      </c>
      <c r="B349" s="90" t="s">
        <v>2410</v>
      </c>
      <c r="C349" s="32"/>
      <c r="D349" s="26" t="s">
        <v>1455</v>
      </c>
      <c r="E349" s="27" t="s">
        <v>1456</v>
      </c>
      <c r="F349" s="41">
        <f>VLOOKUP(A349,'[2]TARIFA 1-2023 OD'!$A$5:$D$732,4,FALSE)</f>
        <v>148</v>
      </c>
      <c r="G349" s="71">
        <v>0.5</v>
      </c>
      <c r="H349" s="71">
        <v>0.05</v>
      </c>
      <c r="I349" s="72">
        <f t="shared" si="19"/>
        <v>70.3</v>
      </c>
      <c r="J349" s="118"/>
      <c r="K349" s="108">
        <f t="shared" si="20"/>
        <v>0</v>
      </c>
    </row>
    <row r="350" spans="1:11" s="21" customFormat="1" ht="28.15" customHeight="1">
      <c r="A350" s="35" t="s">
        <v>698</v>
      </c>
      <c r="B350" s="90" t="s">
        <v>2410</v>
      </c>
      <c r="C350" s="32"/>
      <c r="D350" s="26" t="s">
        <v>1457</v>
      </c>
      <c r="E350" s="27" t="s">
        <v>1458</v>
      </c>
      <c r="F350" s="41">
        <f>VLOOKUP(A350,'[2]TARIFA 1-2023 OD'!$A$5:$D$732,4,FALSE)</f>
        <v>96</v>
      </c>
      <c r="G350" s="71">
        <v>0.5</v>
      </c>
      <c r="H350" s="71">
        <v>0.05</v>
      </c>
      <c r="I350" s="72">
        <f t="shared" si="19"/>
        <v>45.599999999999994</v>
      </c>
      <c r="J350" s="118"/>
      <c r="K350" s="108">
        <f t="shared" si="20"/>
        <v>0</v>
      </c>
    </row>
    <row r="351" spans="1:11" s="21" customFormat="1" ht="28.15" customHeight="1">
      <c r="A351" s="35" t="s">
        <v>699</v>
      </c>
      <c r="B351" s="90" t="s">
        <v>2410</v>
      </c>
      <c r="C351" s="32"/>
      <c r="D351" s="26" t="s">
        <v>1459</v>
      </c>
      <c r="E351" s="27" t="s">
        <v>1460</v>
      </c>
      <c r="F351" s="41">
        <f>VLOOKUP(A351,'[2]TARIFA 1-2023 OD'!$A$5:$D$732,4,FALSE)</f>
        <v>141.5</v>
      </c>
      <c r="G351" s="71">
        <v>0.5</v>
      </c>
      <c r="H351" s="71">
        <v>0.05</v>
      </c>
      <c r="I351" s="72">
        <f t="shared" si="19"/>
        <v>67.212499999999991</v>
      </c>
      <c r="J351" s="118"/>
      <c r="K351" s="108">
        <f t="shared" si="20"/>
        <v>0</v>
      </c>
    </row>
    <row r="352" spans="1:11" s="21" customFormat="1" ht="28.15" customHeight="1">
      <c r="A352" s="35" t="s">
        <v>433</v>
      </c>
      <c r="B352" s="90" t="s">
        <v>2410</v>
      </c>
      <c r="C352" s="32"/>
      <c r="D352" s="26" t="s">
        <v>1461</v>
      </c>
      <c r="E352" s="27" t="s">
        <v>1462</v>
      </c>
      <c r="F352" s="41">
        <f>VLOOKUP(A352,'[2]TARIFA 1-2023 OD'!$A$5:$D$732,4,FALSE)</f>
        <v>79.100000000000009</v>
      </c>
      <c r="G352" s="71">
        <v>0.5</v>
      </c>
      <c r="H352" s="71">
        <v>0.05</v>
      </c>
      <c r="I352" s="72">
        <f t="shared" si="19"/>
        <v>37.572500000000005</v>
      </c>
      <c r="J352" s="118"/>
      <c r="K352" s="108">
        <f t="shared" si="20"/>
        <v>0</v>
      </c>
    </row>
    <row r="353" spans="1:11" s="21" customFormat="1" ht="28.15" customHeight="1">
      <c r="A353" s="35" t="s">
        <v>506</v>
      </c>
      <c r="B353" s="90" t="s">
        <v>2410</v>
      </c>
      <c r="C353" s="32"/>
      <c r="D353" s="26" t="s">
        <v>1463</v>
      </c>
      <c r="E353" s="27" t="s">
        <v>1464</v>
      </c>
      <c r="F353" s="41">
        <f>VLOOKUP(A353,'[2]TARIFA 1-2023 OD'!$A$5:$D$732,4,FALSE)</f>
        <v>73.100000000000009</v>
      </c>
      <c r="G353" s="71">
        <v>0.5</v>
      </c>
      <c r="H353" s="71">
        <v>0.05</v>
      </c>
      <c r="I353" s="72">
        <f t="shared" si="19"/>
        <v>34.722500000000004</v>
      </c>
      <c r="J353" s="118"/>
      <c r="K353" s="108">
        <f t="shared" si="20"/>
        <v>0</v>
      </c>
    </row>
    <row r="354" spans="1:11" s="21" customFormat="1" ht="28.15" customHeight="1">
      <c r="A354" s="35" t="s">
        <v>652</v>
      </c>
      <c r="B354" s="90" t="s">
        <v>2410</v>
      </c>
      <c r="C354" s="32"/>
      <c r="D354" s="26" t="s">
        <v>1465</v>
      </c>
      <c r="E354" s="27" t="s">
        <v>1466</v>
      </c>
      <c r="F354" s="41">
        <f>VLOOKUP(A354,'[2]TARIFA 1-2023 OD'!$A$5:$D$732,4,FALSE)</f>
        <v>215</v>
      </c>
      <c r="G354" s="71">
        <v>0.5</v>
      </c>
      <c r="H354" s="71">
        <v>0.05</v>
      </c>
      <c r="I354" s="72">
        <f t="shared" si="19"/>
        <v>102.125</v>
      </c>
      <c r="J354" s="118"/>
      <c r="K354" s="108">
        <f t="shared" si="20"/>
        <v>0</v>
      </c>
    </row>
    <row r="355" spans="1:11" s="21" customFormat="1" ht="28.15" customHeight="1">
      <c r="A355" s="35" t="s">
        <v>434</v>
      </c>
      <c r="B355" s="90" t="s">
        <v>2410</v>
      </c>
      <c r="C355" s="32"/>
      <c r="D355" s="26" t="s">
        <v>1467</v>
      </c>
      <c r="E355" s="27" t="s">
        <v>1468</v>
      </c>
      <c r="F355" s="41">
        <f>VLOOKUP(A355,'[2]TARIFA 1-2023 OD'!$A$5:$D$732,4,FALSE)</f>
        <v>62.1</v>
      </c>
      <c r="G355" s="71">
        <v>0.5</v>
      </c>
      <c r="H355" s="71">
        <v>0.05</v>
      </c>
      <c r="I355" s="72">
        <f t="shared" si="19"/>
        <v>29.497499999999999</v>
      </c>
      <c r="J355" s="118"/>
      <c r="K355" s="108">
        <f t="shared" si="20"/>
        <v>0</v>
      </c>
    </row>
    <row r="356" spans="1:11" s="21" customFormat="1" ht="28.15" customHeight="1">
      <c r="A356" s="35" t="s">
        <v>700</v>
      </c>
      <c r="B356" s="90" t="s">
        <v>2410</v>
      </c>
      <c r="C356" s="32"/>
      <c r="D356" s="26" t="s">
        <v>1469</v>
      </c>
      <c r="E356" s="27" t="s">
        <v>1470</v>
      </c>
      <c r="F356" s="41">
        <f>VLOOKUP(A356,'[2]TARIFA 1-2023 OD'!$A$5:$D$732,4,FALSE)</f>
        <v>77.600000000000009</v>
      </c>
      <c r="G356" s="71">
        <v>0.5</v>
      </c>
      <c r="H356" s="71">
        <v>0.05</v>
      </c>
      <c r="I356" s="72">
        <f t="shared" si="19"/>
        <v>36.86</v>
      </c>
      <c r="J356" s="118"/>
      <c r="K356" s="108">
        <f t="shared" si="20"/>
        <v>0</v>
      </c>
    </row>
    <row r="357" spans="1:11" s="21" customFormat="1" ht="28.15" customHeight="1">
      <c r="A357" s="35" t="s">
        <v>701</v>
      </c>
      <c r="B357" s="90" t="s">
        <v>2410</v>
      </c>
      <c r="C357" s="32"/>
      <c r="D357" s="26" t="s">
        <v>1471</v>
      </c>
      <c r="E357" s="27" t="s">
        <v>1472</v>
      </c>
      <c r="F357" s="41">
        <f>VLOOKUP(A357,'[2]TARIFA 1-2023 OD'!$A$5:$D$732,4,FALSE)</f>
        <v>93.100000000000009</v>
      </c>
      <c r="G357" s="71">
        <v>0.5</v>
      </c>
      <c r="H357" s="71">
        <v>0.05</v>
      </c>
      <c r="I357" s="72">
        <f t="shared" si="19"/>
        <v>44.222500000000004</v>
      </c>
      <c r="J357" s="118"/>
      <c r="K357" s="108">
        <f t="shared" si="20"/>
        <v>0</v>
      </c>
    </row>
    <row r="358" spans="1:11" s="21" customFormat="1" ht="28.15" customHeight="1">
      <c r="A358" s="35" t="s">
        <v>435</v>
      </c>
      <c r="B358" s="90" t="s">
        <v>2410</v>
      </c>
      <c r="C358" s="32"/>
      <c r="D358" s="26" t="s">
        <v>1473</v>
      </c>
      <c r="E358" s="27" t="s">
        <v>1474</v>
      </c>
      <c r="F358" s="41">
        <f>VLOOKUP(A358,'[2]TARIFA 1-2023 OD'!$A$5:$D$732,4,FALSE)</f>
        <v>134.5</v>
      </c>
      <c r="G358" s="71">
        <v>0.5</v>
      </c>
      <c r="H358" s="71">
        <v>0.05</v>
      </c>
      <c r="I358" s="72">
        <f t="shared" si="19"/>
        <v>63.887499999999996</v>
      </c>
      <c r="J358" s="118"/>
      <c r="K358" s="108">
        <f t="shared" si="20"/>
        <v>0</v>
      </c>
    </row>
    <row r="359" spans="1:11" s="21" customFormat="1" ht="28.15" customHeight="1">
      <c r="A359" s="35" t="s">
        <v>436</v>
      </c>
      <c r="B359" s="90" t="s">
        <v>2410</v>
      </c>
      <c r="C359" s="32"/>
      <c r="D359" s="26" t="s">
        <v>1475</v>
      </c>
      <c r="E359" s="27" t="s">
        <v>1476</v>
      </c>
      <c r="F359" s="41">
        <f>VLOOKUP(A359,'[2]TARIFA 1-2023 OD'!$A$5:$D$732,4,FALSE)</f>
        <v>186</v>
      </c>
      <c r="G359" s="71">
        <v>0.5</v>
      </c>
      <c r="H359" s="71">
        <v>0.05</v>
      </c>
      <c r="I359" s="72">
        <f t="shared" si="19"/>
        <v>88.35</v>
      </c>
      <c r="J359" s="118"/>
      <c r="K359" s="108">
        <f t="shared" si="20"/>
        <v>0</v>
      </c>
    </row>
    <row r="360" spans="1:11" s="21" customFormat="1" ht="28.15" customHeight="1">
      <c r="A360" s="35" t="s">
        <v>437</v>
      </c>
      <c r="B360" s="90" t="s">
        <v>2410</v>
      </c>
      <c r="C360" s="32"/>
      <c r="D360" s="26" t="s">
        <v>1477</v>
      </c>
      <c r="E360" s="27" t="s">
        <v>1478</v>
      </c>
      <c r="F360" s="41">
        <f>VLOOKUP(A360,'[2]TARIFA 1-2023 OD'!$A$5:$D$732,4,FALSE)</f>
        <v>49.400000000000006</v>
      </c>
      <c r="G360" s="71">
        <v>0.5</v>
      </c>
      <c r="H360" s="71">
        <v>0.05</v>
      </c>
      <c r="I360" s="72">
        <f t="shared" si="19"/>
        <v>23.465</v>
      </c>
      <c r="J360" s="118"/>
      <c r="K360" s="108">
        <f t="shared" si="20"/>
        <v>0</v>
      </c>
    </row>
    <row r="361" spans="1:11" s="21" customFormat="1" ht="28.15" customHeight="1">
      <c r="A361" s="35" t="s">
        <v>2390</v>
      </c>
      <c r="B361" s="90" t="s">
        <v>2410</v>
      </c>
      <c r="C361" s="32" t="s">
        <v>2357</v>
      </c>
      <c r="D361" s="26" t="s">
        <v>2391</v>
      </c>
      <c r="E361" s="28">
        <v>5400338116575</v>
      </c>
      <c r="F361" s="41">
        <f>VLOOKUP(A361,'[2]TARIFA 1-2023 OD'!$A$5:$D$732,4,FALSE)</f>
        <v>22</v>
      </c>
      <c r="G361" s="71">
        <v>0.5</v>
      </c>
      <c r="H361" s="71">
        <v>0.05</v>
      </c>
      <c r="I361" s="72">
        <f t="shared" si="19"/>
        <v>10.45</v>
      </c>
      <c r="J361" s="118"/>
      <c r="K361" s="108">
        <f t="shared" si="20"/>
        <v>0</v>
      </c>
    </row>
    <row r="362" spans="1:11" s="21" customFormat="1" ht="28.15" customHeight="1">
      <c r="A362" s="35" t="s">
        <v>438</v>
      </c>
      <c r="B362" s="90" t="s">
        <v>2410</v>
      </c>
      <c r="C362" s="32"/>
      <c r="D362" s="26" t="s">
        <v>1479</v>
      </c>
      <c r="E362" s="27" t="s">
        <v>1480</v>
      </c>
      <c r="F362" s="41">
        <f>VLOOKUP(A362,'[2]TARIFA 1-2023 OD'!$A$5:$D$732,4,FALSE)</f>
        <v>108.5</v>
      </c>
      <c r="G362" s="71">
        <v>0.5</v>
      </c>
      <c r="H362" s="71">
        <v>0.05</v>
      </c>
      <c r="I362" s="72">
        <f t="shared" ref="I362:I367" si="21">F362*(1-G362)*(1-H362)</f>
        <v>51.537499999999994</v>
      </c>
      <c r="J362" s="118"/>
      <c r="K362" s="108">
        <f t="shared" ref="K362:K385" si="22">I362*J362</f>
        <v>0</v>
      </c>
    </row>
    <row r="363" spans="1:11" s="21" customFormat="1" ht="28.15" customHeight="1">
      <c r="A363" s="35" t="s">
        <v>2392</v>
      </c>
      <c r="B363" s="90" t="s">
        <v>2410</v>
      </c>
      <c r="C363" s="32" t="s">
        <v>2357</v>
      </c>
      <c r="D363" s="26" t="s">
        <v>2394</v>
      </c>
      <c r="E363" s="28">
        <v>5400338116582</v>
      </c>
      <c r="F363" s="41">
        <f>VLOOKUP(A363,'[2]TARIFA 1-2023 OD'!$A$5:$D$732,4,FALSE)</f>
        <v>68</v>
      </c>
      <c r="G363" s="71">
        <v>0.5</v>
      </c>
      <c r="H363" s="71">
        <v>0.05</v>
      </c>
      <c r="I363" s="72">
        <f t="shared" si="21"/>
        <v>32.299999999999997</v>
      </c>
      <c r="J363" s="118"/>
      <c r="K363" s="108">
        <f t="shared" si="22"/>
        <v>0</v>
      </c>
    </row>
    <row r="364" spans="1:11" s="21" customFormat="1" ht="28.15" customHeight="1">
      <c r="A364" s="35" t="s">
        <v>702</v>
      </c>
      <c r="B364" s="90" t="s">
        <v>2410</v>
      </c>
      <c r="C364" s="32"/>
      <c r="D364" s="26" t="s">
        <v>1481</v>
      </c>
      <c r="E364" s="27" t="s">
        <v>1482</v>
      </c>
      <c r="F364" s="41">
        <f>VLOOKUP(A364,'[2]TARIFA 1-2023 OD'!$A$5:$D$732,4,FALSE)</f>
        <v>120</v>
      </c>
      <c r="G364" s="71">
        <v>0.5</v>
      </c>
      <c r="H364" s="71">
        <v>0.05</v>
      </c>
      <c r="I364" s="72">
        <f t="shared" si="21"/>
        <v>57</v>
      </c>
      <c r="J364" s="118"/>
      <c r="K364" s="108">
        <f t="shared" si="22"/>
        <v>0</v>
      </c>
    </row>
    <row r="365" spans="1:11" s="21" customFormat="1" ht="28.15" customHeight="1">
      <c r="A365" s="35" t="s">
        <v>439</v>
      </c>
      <c r="B365" s="90" t="s">
        <v>2410</v>
      </c>
      <c r="C365" s="32"/>
      <c r="D365" s="26" t="s">
        <v>1483</v>
      </c>
      <c r="E365" s="27" t="s">
        <v>1484</v>
      </c>
      <c r="F365" s="41">
        <f>VLOOKUP(A365,'[2]TARIFA 1-2023 OD'!$A$5:$D$732,4,FALSE)</f>
        <v>184</v>
      </c>
      <c r="G365" s="71">
        <v>0.5</v>
      </c>
      <c r="H365" s="71">
        <v>0.05</v>
      </c>
      <c r="I365" s="72">
        <f t="shared" si="21"/>
        <v>87.399999999999991</v>
      </c>
      <c r="J365" s="118"/>
      <c r="K365" s="108">
        <f t="shared" si="22"/>
        <v>0</v>
      </c>
    </row>
    <row r="366" spans="1:11" s="21" customFormat="1" ht="28.15" customHeight="1">
      <c r="A366" s="35" t="s">
        <v>2393</v>
      </c>
      <c r="B366" s="90" t="s">
        <v>2410</v>
      </c>
      <c r="C366" s="32" t="s">
        <v>2357</v>
      </c>
      <c r="D366" s="26" t="s">
        <v>2395</v>
      </c>
      <c r="E366" s="28">
        <v>5400338116599</v>
      </c>
      <c r="F366" s="41">
        <f>VLOOKUP(A366,'[2]TARIFA 1-2023 OD'!$A$5:$D$732,4,FALSE)</f>
        <v>130</v>
      </c>
      <c r="G366" s="71">
        <v>0.5</v>
      </c>
      <c r="H366" s="71">
        <v>0.05</v>
      </c>
      <c r="I366" s="72">
        <f t="shared" si="21"/>
        <v>61.75</v>
      </c>
      <c r="J366" s="118"/>
      <c r="K366" s="108">
        <f t="shared" si="22"/>
        <v>0</v>
      </c>
    </row>
    <row r="367" spans="1:11" s="21" customFormat="1" ht="28.15" customHeight="1">
      <c r="A367" s="35" t="s">
        <v>440</v>
      </c>
      <c r="B367" s="90" t="s">
        <v>2410</v>
      </c>
      <c r="C367" s="32"/>
      <c r="D367" s="26" t="s">
        <v>1485</v>
      </c>
      <c r="E367" s="27" t="s">
        <v>1486</v>
      </c>
      <c r="F367" s="41">
        <f>VLOOKUP(A367,'[2]TARIFA 1-2023 OD'!$A$5:$D$732,4,FALSE)</f>
        <v>33</v>
      </c>
      <c r="G367" s="71">
        <v>0.5</v>
      </c>
      <c r="H367" s="71">
        <v>0.05</v>
      </c>
      <c r="I367" s="72">
        <f t="shared" si="21"/>
        <v>15.674999999999999</v>
      </c>
      <c r="J367" s="118"/>
      <c r="K367" s="108">
        <f t="shared" si="22"/>
        <v>0</v>
      </c>
    </row>
    <row r="368" spans="1:11" s="21" customFormat="1" ht="28.15" customHeight="1">
      <c r="A368" s="35" t="s">
        <v>703</v>
      </c>
      <c r="B368" s="90" t="s">
        <v>2410</v>
      </c>
      <c r="C368" s="32"/>
      <c r="D368" s="26" t="s">
        <v>1487</v>
      </c>
      <c r="E368" s="27" t="s">
        <v>1488</v>
      </c>
      <c r="F368" s="41" t="str">
        <f>VLOOKUP(A368,'[2]TARIFA 1-2023 OD'!$A$5:$D$732,4,FALSE)</f>
        <v>Consultar precios</v>
      </c>
      <c r="G368" s="71">
        <v>0.5</v>
      </c>
      <c r="H368" s="71">
        <v>0.05</v>
      </c>
      <c r="I368" s="72"/>
      <c r="J368" s="118"/>
      <c r="K368" s="108">
        <f t="shared" si="22"/>
        <v>0</v>
      </c>
    </row>
    <row r="369" spans="1:11" s="21" customFormat="1" ht="28.15" customHeight="1">
      <c r="A369" s="35" t="s">
        <v>763</v>
      </c>
      <c r="B369" s="90" t="s">
        <v>2410</v>
      </c>
      <c r="C369" s="32"/>
      <c r="D369" s="26" t="s">
        <v>1489</v>
      </c>
      <c r="E369" s="27" t="s">
        <v>1490</v>
      </c>
      <c r="F369" s="41" t="str">
        <f>VLOOKUP(A369,'[2]TARIFA 1-2023 OD'!$A$5:$D$732,4,FALSE)</f>
        <v>Consultar precios</v>
      </c>
      <c r="G369" s="71">
        <v>0.5</v>
      </c>
      <c r="H369" s="71">
        <v>0.05</v>
      </c>
      <c r="I369" s="72"/>
      <c r="J369" s="118"/>
      <c r="K369" s="108">
        <f t="shared" si="22"/>
        <v>0</v>
      </c>
    </row>
    <row r="370" spans="1:11" s="21" customFormat="1" ht="28.15" customHeight="1">
      <c r="A370" s="35" t="s">
        <v>704</v>
      </c>
      <c r="B370" s="90" t="s">
        <v>2410</v>
      </c>
      <c r="C370" s="32"/>
      <c r="D370" s="26" t="s">
        <v>1491</v>
      </c>
      <c r="E370" s="27" t="s">
        <v>1492</v>
      </c>
      <c r="F370" s="41" t="str">
        <f>VLOOKUP(A370,'[2]TARIFA 1-2023 OD'!$A$5:$D$732,4,FALSE)</f>
        <v>Consultar precios</v>
      </c>
      <c r="G370" s="71">
        <v>0.5</v>
      </c>
      <c r="H370" s="71">
        <v>0.05</v>
      </c>
      <c r="I370" s="72"/>
      <c r="J370" s="118"/>
      <c r="K370" s="108">
        <f t="shared" si="22"/>
        <v>0</v>
      </c>
    </row>
    <row r="371" spans="1:11" s="21" customFormat="1" ht="28.15" customHeight="1">
      <c r="A371" s="35" t="s">
        <v>764</v>
      </c>
      <c r="B371" s="90" t="s">
        <v>2410</v>
      </c>
      <c r="C371" s="32"/>
      <c r="D371" s="26" t="s">
        <v>1493</v>
      </c>
      <c r="E371" s="27" t="s">
        <v>1494</v>
      </c>
      <c r="F371" s="41" t="str">
        <f>VLOOKUP(A371,'[2]TARIFA 1-2023 OD'!$A$5:$D$732,4,FALSE)</f>
        <v>Consultar precios</v>
      </c>
      <c r="G371" s="71">
        <v>0.5</v>
      </c>
      <c r="H371" s="71">
        <v>0.05</v>
      </c>
      <c r="I371" s="72"/>
      <c r="J371" s="118"/>
      <c r="K371" s="108">
        <f t="shared" si="22"/>
        <v>0</v>
      </c>
    </row>
    <row r="372" spans="1:11" s="21" customFormat="1" ht="28.15" customHeight="1">
      <c r="A372" s="35" t="s">
        <v>765</v>
      </c>
      <c r="B372" s="90" t="s">
        <v>2410</v>
      </c>
      <c r="C372" s="32"/>
      <c r="D372" s="26" t="s">
        <v>1495</v>
      </c>
      <c r="E372" s="27" t="s">
        <v>1496</v>
      </c>
      <c r="F372" s="41" t="str">
        <f>VLOOKUP(A372,'[2]TARIFA 1-2023 OD'!$A$5:$D$732,4,FALSE)</f>
        <v>Consultar precios</v>
      </c>
      <c r="G372" s="71">
        <v>0.5</v>
      </c>
      <c r="H372" s="71">
        <v>0.05</v>
      </c>
      <c r="I372" s="72"/>
      <c r="J372" s="118"/>
      <c r="K372" s="108">
        <f t="shared" si="22"/>
        <v>0</v>
      </c>
    </row>
    <row r="373" spans="1:11" s="21" customFormat="1" ht="28.15" customHeight="1">
      <c r="A373" s="35" t="s">
        <v>766</v>
      </c>
      <c r="B373" s="90" t="s">
        <v>2410</v>
      </c>
      <c r="C373" s="32"/>
      <c r="D373" s="26" t="s">
        <v>1497</v>
      </c>
      <c r="E373" s="27" t="s">
        <v>1498</v>
      </c>
      <c r="F373" s="41" t="str">
        <f>VLOOKUP(A373,'[2]TARIFA 1-2023 OD'!$A$5:$D$732,4,FALSE)</f>
        <v>Consultar precios</v>
      </c>
      <c r="G373" s="71">
        <v>0.5</v>
      </c>
      <c r="H373" s="71">
        <v>0.05</v>
      </c>
      <c r="I373" s="72"/>
      <c r="J373" s="118"/>
      <c r="K373" s="108">
        <f t="shared" si="22"/>
        <v>0</v>
      </c>
    </row>
    <row r="374" spans="1:11" s="21" customFormat="1" ht="28.15" customHeight="1">
      <c r="A374" s="35" t="s">
        <v>767</v>
      </c>
      <c r="B374" s="90" t="s">
        <v>2410</v>
      </c>
      <c r="C374" s="32"/>
      <c r="D374" s="26" t="s">
        <v>1499</v>
      </c>
      <c r="E374" s="27" t="s">
        <v>1500</v>
      </c>
      <c r="F374" s="41" t="str">
        <f>VLOOKUP(A374,'[2]TARIFA 1-2023 OD'!$A$5:$D$732,4,FALSE)</f>
        <v>Consultar precios</v>
      </c>
      <c r="G374" s="71">
        <v>0.5</v>
      </c>
      <c r="H374" s="71">
        <v>0.05</v>
      </c>
      <c r="I374" s="72"/>
      <c r="J374" s="118"/>
      <c r="K374" s="108">
        <f t="shared" si="22"/>
        <v>0</v>
      </c>
    </row>
    <row r="375" spans="1:11" s="21" customFormat="1" ht="28.15" customHeight="1">
      <c r="A375" s="35" t="s">
        <v>768</v>
      </c>
      <c r="B375" s="90" t="s">
        <v>2410</v>
      </c>
      <c r="C375" s="32"/>
      <c r="D375" s="26" t="s">
        <v>1501</v>
      </c>
      <c r="E375" s="27" t="s">
        <v>1502</v>
      </c>
      <c r="F375" s="41" t="str">
        <f>VLOOKUP(A375,'[2]TARIFA 1-2023 OD'!$A$5:$D$732,4,FALSE)</f>
        <v>Consultar precios</v>
      </c>
      <c r="G375" s="71">
        <v>0.5</v>
      </c>
      <c r="H375" s="71">
        <v>0.05</v>
      </c>
      <c r="I375" s="72"/>
      <c r="J375" s="118"/>
      <c r="K375" s="108">
        <f t="shared" si="22"/>
        <v>0</v>
      </c>
    </row>
    <row r="376" spans="1:11" s="21" customFormat="1" ht="28.15" customHeight="1">
      <c r="A376" s="35" t="s">
        <v>769</v>
      </c>
      <c r="B376" s="90" t="s">
        <v>2410</v>
      </c>
      <c r="C376" s="32"/>
      <c r="D376" s="26" t="s">
        <v>1499</v>
      </c>
      <c r="E376" s="27" t="s">
        <v>1503</v>
      </c>
      <c r="F376" s="41" t="str">
        <f>VLOOKUP(A376,'[2]TARIFA 1-2023 OD'!$A$5:$D$732,4,FALSE)</f>
        <v>Consultar precios</v>
      </c>
      <c r="G376" s="71">
        <v>0.5</v>
      </c>
      <c r="H376" s="71">
        <v>0.05</v>
      </c>
      <c r="I376" s="72"/>
      <c r="J376" s="118"/>
      <c r="K376" s="108">
        <f t="shared" si="22"/>
        <v>0</v>
      </c>
    </row>
    <row r="377" spans="1:11" s="21" customFormat="1" ht="28.15" customHeight="1">
      <c r="A377" s="35" t="s">
        <v>2326</v>
      </c>
      <c r="B377" s="90" t="s">
        <v>2410</v>
      </c>
      <c r="C377" s="32"/>
      <c r="D377" s="35" t="s">
        <v>2327</v>
      </c>
      <c r="E377" s="28">
        <v>5400338097775</v>
      </c>
      <c r="F377" s="41" t="str">
        <f>VLOOKUP(A377,'[2]TARIFA 1-2023 OD'!$A$5:$D$732,4,FALSE)</f>
        <v>Consultar precios</v>
      </c>
      <c r="G377" s="71">
        <v>0.5</v>
      </c>
      <c r="H377" s="71">
        <v>0.05</v>
      </c>
      <c r="I377" s="72"/>
      <c r="J377" s="118"/>
      <c r="K377" s="108">
        <f t="shared" si="22"/>
        <v>0</v>
      </c>
    </row>
    <row r="378" spans="1:11" s="21" customFormat="1" ht="28.15" customHeight="1">
      <c r="A378" s="35" t="s">
        <v>770</v>
      </c>
      <c r="B378" s="90" t="s">
        <v>2410</v>
      </c>
      <c r="C378" s="32"/>
      <c r="D378" s="26" t="s">
        <v>1504</v>
      </c>
      <c r="E378" s="27" t="s">
        <v>1505</v>
      </c>
      <c r="F378" s="41" t="str">
        <f>VLOOKUP(A378,'[2]TARIFA 1-2023 OD'!$A$5:$D$732,4,FALSE)</f>
        <v>Consultar precios</v>
      </c>
      <c r="G378" s="71">
        <v>0.5</v>
      </c>
      <c r="H378" s="71">
        <v>0.05</v>
      </c>
      <c r="I378" s="72"/>
      <c r="J378" s="118"/>
      <c r="K378" s="108">
        <f t="shared" si="22"/>
        <v>0</v>
      </c>
    </row>
    <row r="379" spans="1:11" s="21" customFormat="1" ht="28.15" customHeight="1">
      <c r="A379" s="35" t="s">
        <v>771</v>
      </c>
      <c r="B379" s="90" t="s">
        <v>2410</v>
      </c>
      <c r="C379" s="32"/>
      <c r="D379" s="26" t="s">
        <v>1506</v>
      </c>
      <c r="E379" s="27" t="s">
        <v>1507</v>
      </c>
      <c r="F379" s="41" t="str">
        <f>VLOOKUP(A379,'[2]TARIFA 1-2023 OD'!$A$5:$D$732,4,FALSE)</f>
        <v>Consultar precios</v>
      </c>
      <c r="G379" s="71">
        <v>0.5</v>
      </c>
      <c r="H379" s="71">
        <v>0.05</v>
      </c>
      <c r="I379" s="72"/>
      <c r="J379" s="118"/>
      <c r="K379" s="108">
        <f t="shared" si="22"/>
        <v>0</v>
      </c>
    </row>
    <row r="380" spans="1:11" s="21" customFormat="1" ht="39" customHeight="1">
      <c r="A380" s="35" t="s">
        <v>772</v>
      </c>
      <c r="B380" s="90" t="s">
        <v>2410</v>
      </c>
      <c r="C380" s="32"/>
      <c r="D380" s="26" t="s">
        <v>1508</v>
      </c>
      <c r="E380" s="27" t="s">
        <v>1509</v>
      </c>
      <c r="F380" s="41" t="str">
        <f>VLOOKUP(A380,'[2]TARIFA 1-2023 OD'!$A$5:$D$732,4,FALSE)</f>
        <v>Consultar precios</v>
      </c>
      <c r="G380" s="71">
        <v>0.5</v>
      </c>
      <c r="H380" s="71">
        <v>0.05</v>
      </c>
      <c r="I380" s="72"/>
      <c r="J380" s="118"/>
      <c r="K380" s="108">
        <f t="shared" si="22"/>
        <v>0</v>
      </c>
    </row>
    <row r="381" spans="1:11" s="21" customFormat="1" ht="42.4" customHeight="1">
      <c r="A381" s="35" t="s">
        <v>773</v>
      </c>
      <c r="B381" s="90" t="s">
        <v>2410</v>
      </c>
      <c r="C381" s="32"/>
      <c r="D381" s="26" t="s">
        <v>1510</v>
      </c>
      <c r="E381" s="27" t="s">
        <v>1511</v>
      </c>
      <c r="F381" s="41" t="str">
        <f>VLOOKUP(A381,'[2]TARIFA 1-2023 OD'!$A$5:$D$732,4,FALSE)</f>
        <v>Consultar precios</v>
      </c>
      <c r="G381" s="71">
        <v>0.5</v>
      </c>
      <c r="H381" s="71">
        <v>0.05</v>
      </c>
      <c r="I381" s="72"/>
      <c r="J381" s="118"/>
      <c r="K381" s="108">
        <f t="shared" si="22"/>
        <v>0</v>
      </c>
    </row>
    <row r="382" spans="1:11" s="21" customFormat="1" ht="57" customHeight="1">
      <c r="A382" s="35" t="s">
        <v>774</v>
      </c>
      <c r="B382" s="90" t="s">
        <v>2410</v>
      </c>
      <c r="C382" s="32"/>
      <c r="D382" s="26" t="s">
        <v>1512</v>
      </c>
      <c r="E382" s="27" t="s">
        <v>1513</v>
      </c>
      <c r="F382" s="41" t="str">
        <f>VLOOKUP(A382,'[2]TARIFA 1-2023 OD'!$A$5:$D$732,4,FALSE)</f>
        <v>Consultar precios</v>
      </c>
      <c r="G382" s="71">
        <v>0.5</v>
      </c>
      <c r="H382" s="71">
        <v>0.05</v>
      </c>
      <c r="I382" s="72"/>
      <c r="J382" s="118"/>
      <c r="K382" s="108">
        <f t="shared" si="22"/>
        <v>0</v>
      </c>
    </row>
    <row r="383" spans="1:11" s="21" customFormat="1" ht="28.15" customHeight="1">
      <c r="A383" s="35" t="s">
        <v>299</v>
      </c>
      <c r="B383" s="90" t="s">
        <v>2410</v>
      </c>
      <c r="C383" s="32"/>
      <c r="D383" s="26" t="s">
        <v>1514</v>
      </c>
      <c r="E383" s="27" t="s">
        <v>1515</v>
      </c>
      <c r="F383" s="41">
        <f>VLOOKUP(A383,'[2]TARIFA 1-2023 OD'!$A$5:$D$732,4,FALSE)</f>
        <v>75.3</v>
      </c>
      <c r="G383" s="71">
        <v>0.5</v>
      </c>
      <c r="H383" s="71">
        <v>0.05</v>
      </c>
      <c r="I383" s="72">
        <f t="shared" ref="I383:I385" si="23">F383*(1-G383)*(1-H383)</f>
        <v>35.767499999999998</v>
      </c>
      <c r="J383" s="118"/>
      <c r="K383" s="108">
        <f t="shared" si="22"/>
        <v>0</v>
      </c>
    </row>
    <row r="384" spans="1:11" s="21" customFormat="1" ht="28.15" customHeight="1">
      <c r="A384" s="35" t="s">
        <v>300</v>
      </c>
      <c r="B384" s="90" t="s">
        <v>2410</v>
      </c>
      <c r="C384" s="32"/>
      <c r="D384" s="26" t="s">
        <v>1516</v>
      </c>
      <c r="E384" s="27" t="s">
        <v>1517</v>
      </c>
      <c r="F384" s="41">
        <f>VLOOKUP(A384,'[2]TARIFA 1-2023 OD'!$A$5:$D$732,4,FALSE)</f>
        <v>96.9</v>
      </c>
      <c r="G384" s="71">
        <v>0.5</v>
      </c>
      <c r="H384" s="71">
        <v>0.05</v>
      </c>
      <c r="I384" s="72">
        <f t="shared" si="23"/>
        <v>46.027500000000003</v>
      </c>
      <c r="J384" s="118"/>
      <c r="K384" s="108">
        <f t="shared" si="22"/>
        <v>0</v>
      </c>
    </row>
    <row r="385" spans="1:11" s="24" customFormat="1" ht="37.5" customHeight="1" thickBot="1">
      <c r="A385" s="61" t="s">
        <v>352</v>
      </c>
      <c r="B385" s="98" t="s">
        <v>2410</v>
      </c>
      <c r="C385" s="48"/>
      <c r="D385" s="49" t="s">
        <v>1518</v>
      </c>
      <c r="E385" s="50" t="s">
        <v>1519</v>
      </c>
      <c r="F385" s="51">
        <f>VLOOKUP(A385,'[2]TARIFA 1-2023 OD'!$A$5:$D$732,4,FALSE)</f>
        <v>23.700000000000003</v>
      </c>
      <c r="G385" s="99">
        <v>0.5</v>
      </c>
      <c r="H385" s="71">
        <v>0.05</v>
      </c>
      <c r="I385" s="72">
        <f t="shared" si="23"/>
        <v>11.2575</v>
      </c>
      <c r="J385" s="122"/>
      <c r="K385" s="108">
        <f t="shared" si="22"/>
        <v>0</v>
      </c>
    </row>
    <row r="386" spans="1:11" s="21" customFormat="1" ht="28.15" customHeight="1" thickBot="1">
      <c r="A386" s="19" t="s">
        <v>339</v>
      </c>
      <c r="B386" s="101"/>
      <c r="C386" s="31"/>
      <c r="D386" s="20"/>
      <c r="E386" s="20"/>
      <c r="F386" s="25" t="s">
        <v>758</v>
      </c>
      <c r="G386" s="95"/>
      <c r="H386" s="95"/>
      <c r="I386" s="96"/>
      <c r="J386" s="121"/>
      <c r="K386" s="97"/>
    </row>
    <row r="387" spans="1:11" s="21" customFormat="1" ht="28.15" customHeight="1">
      <c r="A387" s="43" t="s">
        <v>265</v>
      </c>
      <c r="B387" s="90" t="s">
        <v>2410</v>
      </c>
      <c r="C387" s="44"/>
      <c r="D387" s="45" t="s">
        <v>1520</v>
      </c>
      <c r="E387" s="56" t="s">
        <v>1521</v>
      </c>
      <c r="F387" s="47">
        <f>VLOOKUP(A387,'[2]TARIFA 1-2023 OD'!$A$5:$D$732,4,FALSE)</f>
        <v>72.5</v>
      </c>
      <c r="G387" s="71">
        <v>0.5</v>
      </c>
      <c r="H387" s="71">
        <v>0.05</v>
      </c>
      <c r="I387" s="72">
        <f t="shared" ref="I387:I401" si="24">F387*(1-G387)*(1-H387)</f>
        <v>34.4375</v>
      </c>
      <c r="J387" s="117"/>
      <c r="K387" s="108">
        <f t="shared" ref="K387:K401" si="25">I387*J387</f>
        <v>0</v>
      </c>
    </row>
    <row r="388" spans="1:11" s="21" customFormat="1" ht="28.15" customHeight="1">
      <c r="A388" s="35" t="s">
        <v>266</v>
      </c>
      <c r="B388" s="90" t="s">
        <v>2410</v>
      </c>
      <c r="C388" s="32"/>
      <c r="D388" s="26" t="s">
        <v>1522</v>
      </c>
      <c r="E388" s="27" t="s">
        <v>1523</v>
      </c>
      <c r="F388" s="41">
        <f>VLOOKUP(A388,'[2]TARIFA 1-2023 OD'!$A$5:$D$732,4,FALSE)</f>
        <v>84.600000000000009</v>
      </c>
      <c r="G388" s="71">
        <v>0.5</v>
      </c>
      <c r="H388" s="71">
        <v>0.05</v>
      </c>
      <c r="I388" s="72">
        <f t="shared" si="24"/>
        <v>40.185000000000002</v>
      </c>
      <c r="J388" s="118"/>
      <c r="K388" s="108">
        <f t="shared" si="25"/>
        <v>0</v>
      </c>
    </row>
    <row r="389" spans="1:11" s="21" customFormat="1" ht="28.15" customHeight="1">
      <c r="A389" s="35" t="s">
        <v>267</v>
      </c>
      <c r="B389" s="90" t="s">
        <v>2410</v>
      </c>
      <c r="C389" s="32"/>
      <c r="D389" s="26" t="s">
        <v>1524</v>
      </c>
      <c r="E389" s="27" t="s">
        <v>1525</v>
      </c>
      <c r="F389" s="41">
        <f>VLOOKUP(A389,'[2]TARIFA 1-2023 OD'!$A$5:$D$732,4,FALSE)</f>
        <v>186</v>
      </c>
      <c r="G389" s="71">
        <v>0.5</v>
      </c>
      <c r="H389" s="71">
        <v>0.05</v>
      </c>
      <c r="I389" s="72">
        <f t="shared" si="24"/>
        <v>88.35</v>
      </c>
      <c r="J389" s="118"/>
      <c r="K389" s="108">
        <f t="shared" si="25"/>
        <v>0</v>
      </c>
    </row>
    <row r="390" spans="1:11" s="21" customFormat="1" ht="28.15" customHeight="1">
      <c r="A390" s="35" t="s">
        <v>268</v>
      </c>
      <c r="B390" s="90" t="s">
        <v>2410</v>
      </c>
      <c r="C390" s="32"/>
      <c r="D390" s="26" t="s">
        <v>1041</v>
      </c>
      <c r="E390" s="27" t="s">
        <v>1526</v>
      </c>
      <c r="F390" s="41">
        <f>VLOOKUP(A390,'[2]TARIFA 1-2023 OD'!$A$5:$D$732,4,FALSE)</f>
        <v>100.5</v>
      </c>
      <c r="G390" s="71">
        <v>0.5</v>
      </c>
      <c r="H390" s="71">
        <v>0.05</v>
      </c>
      <c r="I390" s="72">
        <f t="shared" si="24"/>
        <v>47.737499999999997</v>
      </c>
      <c r="J390" s="118"/>
      <c r="K390" s="108">
        <f t="shared" si="25"/>
        <v>0</v>
      </c>
    </row>
    <row r="391" spans="1:11" s="21" customFormat="1" ht="28.15" customHeight="1">
      <c r="A391" s="35" t="s">
        <v>269</v>
      </c>
      <c r="B391" s="90" t="s">
        <v>2410</v>
      </c>
      <c r="C391" s="32"/>
      <c r="D391" s="26" t="s">
        <v>1527</v>
      </c>
      <c r="E391" s="27" t="s">
        <v>1528</v>
      </c>
      <c r="F391" s="41">
        <f>VLOOKUP(A391,'[2]TARIFA 1-2023 OD'!$A$5:$D$732,4,FALSE)</f>
        <v>194</v>
      </c>
      <c r="G391" s="71">
        <v>0.5</v>
      </c>
      <c r="H391" s="71">
        <v>0.05</v>
      </c>
      <c r="I391" s="72">
        <f t="shared" si="24"/>
        <v>92.149999999999991</v>
      </c>
      <c r="J391" s="118"/>
      <c r="K391" s="108">
        <f t="shared" si="25"/>
        <v>0</v>
      </c>
    </row>
    <row r="392" spans="1:11" s="21" customFormat="1" ht="28.15" customHeight="1">
      <c r="A392" s="35" t="s">
        <v>270</v>
      </c>
      <c r="B392" s="90" t="s">
        <v>2410</v>
      </c>
      <c r="C392" s="32"/>
      <c r="D392" s="26" t="s">
        <v>1529</v>
      </c>
      <c r="E392" s="27" t="s">
        <v>1530</v>
      </c>
      <c r="F392" s="41">
        <f>VLOOKUP(A392,'[2]TARIFA 1-2023 OD'!$A$5:$D$732,4,FALSE)</f>
        <v>292</v>
      </c>
      <c r="G392" s="71">
        <v>0.5</v>
      </c>
      <c r="H392" s="71">
        <v>0.05</v>
      </c>
      <c r="I392" s="72">
        <f t="shared" si="24"/>
        <v>138.69999999999999</v>
      </c>
      <c r="J392" s="118"/>
      <c r="K392" s="108">
        <f t="shared" si="25"/>
        <v>0</v>
      </c>
    </row>
    <row r="393" spans="1:11" s="21" customFormat="1" ht="28.15" customHeight="1">
      <c r="A393" s="35" t="s">
        <v>271</v>
      </c>
      <c r="B393" s="90" t="s">
        <v>2410</v>
      </c>
      <c r="C393" s="32"/>
      <c r="D393" s="26" t="s">
        <v>1142</v>
      </c>
      <c r="E393" s="27" t="s">
        <v>1531</v>
      </c>
      <c r="F393" s="41">
        <f>VLOOKUP(A393,'[2]TARIFA 1-2023 OD'!$A$5:$D$732,4,FALSE)</f>
        <v>381</v>
      </c>
      <c r="G393" s="71">
        <v>0.5</v>
      </c>
      <c r="H393" s="71">
        <v>0.05</v>
      </c>
      <c r="I393" s="72">
        <f t="shared" si="24"/>
        <v>180.97499999999999</v>
      </c>
      <c r="J393" s="118"/>
      <c r="K393" s="108">
        <f t="shared" si="25"/>
        <v>0</v>
      </c>
    </row>
    <row r="394" spans="1:11" s="21" customFormat="1" ht="28.15" customHeight="1">
      <c r="A394" s="35" t="s">
        <v>272</v>
      </c>
      <c r="B394" s="90" t="s">
        <v>2410</v>
      </c>
      <c r="C394" s="32"/>
      <c r="D394" s="26" t="s">
        <v>1532</v>
      </c>
      <c r="E394" s="27" t="s">
        <v>1533</v>
      </c>
      <c r="F394" s="41">
        <f>VLOOKUP(A394,'[2]TARIFA 1-2023 OD'!$A$5:$D$732,4,FALSE)</f>
        <v>163.5</v>
      </c>
      <c r="G394" s="71">
        <v>0.5</v>
      </c>
      <c r="H394" s="71">
        <v>0.05</v>
      </c>
      <c r="I394" s="72">
        <f t="shared" si="24"/>
        <v>77.662499999999994</v>
      </c>
      <c r="J394" s="118"/>
      <c r="K394" s="108">
        <f t="shared" si="25"/>
        <v>0</v>
      </c>
    </row>
    <row r="395" spans="1:11" s="21" customFormat="1" ht="28.15" customHeight="1">
      <c r="A395" s="35" t="s">
        <v>273</v>
      </c>
      <c r="B395" s="90" t="s">
        <v>2410</v>
      </c>
      <c r="C395" s="32"/>
      <c r="D395" s="26" t="s">
        <v>1534</v>
      </c>
      <c r="E395" s="27" t="s">
        <v>1535</v>
      </c>
      <c r="F395" s="41">
        <f>VLOOKUP(A395,'[2]TARIFA 1-2023 OD'!$A$5:$D$732,4,FALSE)</f>
        <v>218</v>
      </c>
      <c r="G395" s="71">
        <v>0.5</v>
      </c>
      <c r="H395" s="71">
        <v>0.05</v>
      </c>
      <c r="I395" s="72">
        <f t="shared" si="24"/>
        <v>103.55</v>
      </c>
      <c r="J395" s="118"/>
      <c r="K395" s="108">
        <f t="shared" si="25"/>
        <v>0</v>
      </c>
    </row>
    <row r="396" spans="1:11" s="21" customFormat="1" ht="28.15" customHeight="1">
      <c r="A396" s="35" t="s">
        <v>602</v>
      </c>
      <c r="B396" s="90" t="s">
        <v>2410</v>
      </c>
      <c r="C396" s="32"/>
      <c r="D396" s="26" t="s">
        <v>912</v>
      </c>
      <c r="E396" s="27" t="s">
        <v>1536</v>
      </c>
      <c r="F396" s="41">
        <f>VLOOKUP(A396,'[2]TARIFA 1-2023 OD'!$A$5:$D$732,4,FALSE)</f>
        <v>104.5</v>
      </c>
      <c r="G396" s="71">
        <v>0.5</v>
      </c>
      <c r="H396" s="71">
        <v>0.05</v>
      </c>
      <c r="I396" s="72">
        <f t="shared" si="24"/>
        <v>49.637499999999996</v>
      </c>
      <c r="J396" s="118"/>
      <c r="K396" s="108">
        <f t="shared" si="25"/>
        <v>0</v>
      </c>
    </row>
    <row r="397" spans="1:11" s="21" customFormat="1" ht="28.15" customHeight="1">
      <c r="A397" s="35" t="s">
        <v>274</v>
      </c>
      <c r="B397" s="90" t="s">
        <v>2410</v>
      </c>
      <c r="C397" s="32"/>
      <c r="D397" s="26" t="s">
        <v>1537</v>
      </c>
      <c r="E397" s="27" t="s">
        <v>1538</v>
      </c>
      <c r="F397" s="41">
        <f>VLOOKUP(A397,'[2]TARIFA 1-2023 OD'!$A$5:$D$732,4,FALSE)</f>
        <v>82.800000000000011</v>
      </c>
      <c r="G397" s="71">
        <v>0.5</v>
      </c>
      <c r="H397" s="71">
        <v>0.05</v>
      </c>
      <c r="I397" s="72">
        <f t="shared" si="24"/>
        <v>39.330000000000005</v>
      </c>
      <c r="J397" s="118"/>
      <c r="K397" s="108">
        <f t="shared" si="25"/>
        <v>0</v>
      </c>
    </row>
    <row r="398" spans="1:11" s="21" customFormat="1" ht="28.15" customHeight="1">
      <c r="A398" s="35" t="s">
        <v>601</v>
      </c>
      <c r="B398" s="90" t="s">
        <v>2410</v>
      </c>
      <c r="C398" s="32"/>
      <c r="D398" s="26" t="s">
        <v>1539</v>
      </c>
      <c r="E398" s="27" t="s">
        <v>1540</v>
      </c>
      <c r="F398" s="41">
        <f>VLOOKUP(A398,'[2]TARIFA 1-2023 OD'!$A$5:$D$732,4,FALSE)</f>
        <v>118</v>
      </c>
      <c r="G398" s="71">
        <v>0.5</v>
      </c>
      <c r="H398" s="71">
        <v>0.05</v>
      </c>
      <c r="I398" s="72">
        <f t="shared" si="24"/>
        <v>56.05</v>
      </c>
      <c r="J398" s="118"/>
      <c r="K398" s="108">
        <f t="shared" si="25"/>
        <v>0</v>
      </c>
    </row>
    <row r="399" spans="1:11" s="21" customFormat="1" ht="28.15" customHeight="1">
      <c r="A399" s="35" t="s">
        <v>441</v>
      </c>
      <c r="B399" s="90" t="s">
        <v>2410</v>
      </c>
      <c r="C399" s="32"/>
      <c r="D399" s="26" t="s">
        <v>1541</v>
      </c>
      <c r="E399" s="27" t="s">
        <v>1542</v>
      </c>
      <c r="F399" s="41">
        <f>VLOOKUP(A399,'[2]TARIFA 1-2023 OD'!$A$5:$D$732,4,FALSE)</f>
        <v>227.7</v>
      </c>
      <c r="G399" s="71">
        <v>0.5</v>
      </c>
      <c r="H399" s="71">
        <v>0.05</v>
      </c>
      <c r="I399" s="72">
        <f t="shared" si="24"/>
        <v>108.15749999999998</v>
      </c>
      <c r="J399" s="118"/>
      <c r="K399" s="108">
        <f t="shared" si="25"/>
        <v>0</v>
      </c>
    </row>
    <row r="400" spans="1:11" s="21" customFormat="1" ht="28.15" customHeight="1">
      <c r="A400" s="35" t="s">
        <v>275</v>
      </c>
      <c r="B400" s="90" t="s">
        <v>2410</v>
      </c>
      <c r="C400" s="32"/>
      <c r="D400" s="26" t="s">
        <v>1543</v>
      </c>
      <c r="E400" s="27" t="s">
        <v>1544</v>
      </c>
      <c r="F400" s="41">
        <f>VLOOKUP(A400,'[2]TARIFA 1-2023 OD'!$A$5:$D$732,4,FALSE)</f>
        <v>206.99999999999997</v>
      </c>
      <c r="G400" s="71">
        <v>0.5</v>
      </c>
      <c r="H400" s="71">
        <v>0.05</v>
      </c>
      <c r="I400" s="72">
        <f t="shared" si="24"/>
        <v>98.324999999999989</v>
      </c>
      <c r="J400" s="118"/>
      <c r="K400" s="108">
        <f t="shared" si="25"/>
        <v>0</v>
      </c>
    </row>
    <row r="401" spans="1:11" s="24" customFormat="1" ht="37.5" customHeight="1" thickBot="1">
      <c r="A401" s="61" t="s">
        <v>514</v>
      </c>
      <c r="B401" s="98" t="s">
        <v>2410</v>
      </c>
      <c r="C401" s="48"/>
      <c r="D401" s="49" t="s">
        <v>936</v>
      </c>
      <c r="E401" s="50" t="s">
        <v>1545</v>
      </c>
      <c r="F401" s="51">
        <f>VLOOKUP(A401,'[2]TARIFA 1-2023 OD'!$A$5:$D$732,4,FALSE)</f>
        <v>75</v>
      </c>
      <c r="G401" s="99">
        <v>0.5</v>
      </c>
      <c r="H401" s="71">
        <v>0.05</v>
      </c>
      <c r="I401" s="72">
        <f t="shared" si="24"/>
        <v>35.625</v>
      </c>
      <c r="J401" s="122"/>
      <c r="K401" s="108">
        <f t="shared" si="25"/>
        <v>0</v>
      </c>
    </row>
    <row r="402" spans="1:11" s="21" customFormat="1" ht="28.15" customHeight="1" thickBot="1">
      <c r="A402" s="19" t="s">
        <v>669</v>
      </c>
      <c r="B402" s="101"/>
      <c r="C402" s="31"/>
      <c r="D402" s="20"/>
      <c r="E402" s="20"/>
      <c r="F402" s="25" t="s">
        <v>758</v>
      </c>
      <c r="G402" s="95"/>
      <c r="H402" s="95"/>
      <c r="I402" s="96"/>
      <c r="J402" s="121"/>
      <c r="K402" s="97"/>
    </row>
    <row r="403" spans="1:11" s="21" customFormat="1" ht="28.15" customHeight="1">
      <c r="A403" s="43" t="s">
        <v>627</v>
      </c>
      <c r="B403" s="90" t="s">
        <v>2410</v>
      </c>
      <c r="C403" s="44"/>
      <c r="D403" s="45" t="s">
        <v>1546</v>
      </c>
      <c r="E403" s="56" t="s">
        <v>1547</v>
      </c>
      <c r="F403" s="47">
        <f>VLOOKUP(A403,'[2]TARIFA 1-2023 OD'!$A$5:$D$732,4,FALSE)</f>
        <v>160</v>
      </c>
      <c r="G403" s="71">
        <v>0.5</v>
      </c>
      <c r="H403" s="71">
        <v>0.05</v>
      </c>
      <c r="I403" s="72">
        <f t="shared" ref="I403:I415" si="26">F403*(1-G403)*(1-H403)</f>
        <v>76</v>
      </c>
      <c r="J403" s="117"/>
      <c r="K403" s="108">
        <f t="shared" ref="K403:K415" si="27">I403*J403</f>
        <v>0</v>
      </c>
    </row>
    <row r="404" spans="1:11" s="21" customFormat="1" ht="28.15" customHeight="1">
      <c r="A404" s="35" t="s">
        <v>626</v>
      </c>
      <c r="B404" s="90" t="s">
        <v>2410</v>
      </c>
      <c r="C404" s="32"/>
      <c r="D404" s="26" t="s">
        <v>1548</v>
      </c>
      <c r="E404" s="27" t="s">
        <v>1549</v>
      </c>
      <c r="F404" s="41">
        <f>VLOOKUP(A404,'[2]TARIFA 1-2023 OD'!$A$5:$D$732,4,FALSE)</f>
        <v>120</v>
      </c>
      <c r="G404" s="71">
        <v>0.5</v>
      </c>
      <c r="H404" s="71">
        <v>0.05</v>
      </c>
      <c r="I404" s="72">
        <f t="shared" si="26"/>
        <v>57</v>
      </c>
      <c r="J404" s="118"/>
      <c r="K404" s="108">
        <f t="shared" si="27"/>
        <v>0</v>
      </c>
    </row>
    <row r="405" spans="1:11" s="21" customFormat="1" ht="28.15" customHeight="1">
      <c r="A405" s="35" t="s">
        <v>625</v>
      </c>
      <c r="B405" s="90" t="s">
        <v>2410</v>
      </c>
      <c r="C405" s="32"/>
      <c r="D405" s="26" t="s">
        <v>1550</v>
      </c>
      <c r="E405" s="27" t="s">
        <v>1551</v>
      </c>
      <c r="F405" s="41">
        <f>VLOOKUP(A405,'[2]TARIFA 1-2023 OD'!$A$5:$D$732,4,FALSE)</f>
        <v>120</v>
      </c>
      <c r="G405" s="71">
        <v>0.5</v>
      </c>
      <c r="H405" s="71">
        <v>0.05</v>
      </c>
      <c r="I405" s="72">
        <f t="shared" si="26"/>
        <v>57</v>
      </c>
      <c r="J405" s="118"/>
      <c r="K405" s="108">
        <f t="shared" si="27"/>
        <v>0</v>
      </c>
    </row>
    <row r="406" spans="1:11" s="21" customFormat="1" ht="28.15" customHeight="1">
      <c r="A406" s="35" t="s">
        <v>624</v>
      </c>
      <c r="B406" s="90" t="s">
        <v>2410</v>
      </c>
      <c r="C406" s="32"/>
      <c r="D406" s="26" t="s">
        <v>1552</v>
      </c>
      <c r="E406" s="27" t="s">
        <v>1553</v>
      </c>
      <c r="F406" s="41">
        <f>VLOOKUP(A406,'[2]TARIFA 1-2023 OD'!$A$5:$D$732,4,FALSE)</f>
        <v>130</v>
      </c>
      <c r="G406" s="71">
        <v>0.5</v>
      </c>
      <c r="H406" s="71">
        <v>0.05</v>
      </c>
      <c r="I406" s="72">
        <f t="shared" si="26"/>
        <v>61.75</v>
      </c>
      <c r="J406" s="118"/>
      <c r="K406" s="108">
        <f t="shared" si="27"/>
        <v>0</v>
      </c>
    </row>
    <row r="407" spans="1:11" s="21" customFormat="1" ht="28.15" customHeight="1">
      <c r="A407" s="35" t="s">
        <v>623</v>
      </c>
      <c r="B407" s="90" t="s">
        <v>2410</v>
      </c>
      <c r="C407" s="32"/>
      <c r="D407" s="26" t="s">
        <v>1554</v>
      </c>
      <c r="E407" s="27" t="s">
        <v>1555</v>
      </c>
      <c r="F407" s="41">
        <f>VLOOKUP(A407,'[2]TARIFA 1-2023 OD'!$A$5:$D$732,4,FALSE)</f>
        <v>180</v>
      </c>
      <c r="G407" s="71">
        <v>0.5</v>
      </c>
      <c r="H407" s="71">
        <v>0.05</v>
      </c>
      <c r="I407" s="72">
        <f t="shared" si="26"/>
        <v>85.5</v>
      </c>
      <c r="J407" s="118"/>
      <c r="K407" s="108">
        <f t="shared" si="27"/>
        <v>0</v>
      </c>
    </row>
    <row r="408" spans="1:11" s="21" customFormat="1" ht="28.15" customHeight="1">
      <c r="A408" s="35" t="s">
        <v>622</v>
      </c>
      <c r="B408" s="90" t="s">
        <v>2410</v>
      </c>
      <c r="C408" s="32"/>
      <c r="D408" s="26" t="s">
        <v>1556</v>
      </c>
      <c r="E408" s="27" t="s">
        <v>1557</v>
      </c>
      <c r="F408" s="41">
        <f>VLOOKUP(A408,'[2]TARIFA 1-2023 OD'!$A$5:$D$732,4,FALSE)</f>
        <v>199</v>
      </c>
      <c r="G408" s="71">
        <v>0.5</v>
      </c>
      <c r="H408" s="71">
        <v>0.05</v>
      </c>
      <c r="I408" s="72">
        <f t="shared" si="26"/>
        <v>94.524999999999991</v>
      </c>
      <c r="J408" s="118"/>
      <c r="K408" s="108">
        <f t="shared" si="27"/>
        <v>0</v>
      </c>
    </row>
    <row r="409" spans="1:11" s="21" customFormat="1" ht="28.15" customHeight="1">
      <c r="A409" s="35" t="s">
        <v>621</v>
      </c>
      <c r="B409" s="90" t="s">
        <v>2410</v>
      </c>
      <c r="C409" s="32"/>
      <c r="D409" s="26" t="s">
        <v>1558</v>
      </c>
      <c r="E409" s="27" t="s">
        <v>1559</v>
      </c>
      <c r="F409" s="41">
        <f>VLOOKUP(A409,'[2]TARIFA 1-2023 OD'!$A$5:$D$732,4,FALSE)</f>
        <v>220</v>
      </c>
      <c r="G409" s="71">
        <v>0.5</v>
      </c>
      <c r="H409" s="71">
        <v>0.05</v>
      </c>
      <c r="I409" s="72">
        <f t="shared" si="26"/>
        <v>104.5</v>
      </c>
      <c r="J409" s="118"/>
      <c r="K409" s="108">
        <f t="shared" si="27"/>
        <v>0</v>
      </c>
    </row>
    <row r="410" spans="1:11" s="21" customFormat="1" ht="28.15" customHeight="1">
      <c r="A410" s="35" t="s">
        <v>620</v>
      </c>
      <c r="B410" s="90" t="s">
        <v>2410</v>
      </c>
      <c r="C410" s="32"/>
      <c r="D410" s="26" t="s">
        <v>1560</v>
      </c>
      <c r="E410" s="27" t="s">
        <v>1561</v>
      </c>
      <c r="F410" s="41">
        <f>VLOOKUP(A410,'[2]TARIFA 1-2023 OD'!$A$5:$D$732,4,FALSE)</f>
        <v>170</v>
      </c>
      <c r="G410" s="71">
        <v>0.5</v>
      </c>
      <c r="H410" s="71">
        <v>0.05</v>
      </c>
      <c r="I410" s="72">
        <f t="shared" si="26"/>
        <v>80.75</v>
      </c>
      <c r="J410" s="118"/>
      <c r="K410" s="108">
        <f t="shared" si="27"/>
        <v>0</v>
      </c>
    </row>
    <row r="411" spans="1:11" s="21" customFormat="1" ht="28.15" customHeight="1">
      <c r="A411" s="35" t="s">
        <v>619</v>
      </c>
      <c r="B411" s="90" t="s">
        <v>2410</v>
      </c>
      <c r="C411" s="32"/>
      <c r="D411" s="26" t="s">
        <v>1562</v>
      </c>
      <c r="E411" s="27" t="s">
        <v>1563</v>
      </c>
      <c r="F411" s="41">
        <f>VLOOKUP(A411,'[2]TARIFA 1-2023 OD'!$A$5:$D$732,4,FALSE)</f>
        <v>55</v>
      </c>
      <c r="G411" s="71">
        <v>0.5</v>
      </c>
      <c r="H411" s="71">
        <v>0.05</v>
      </c>
      <c r="I411" s="72">
        <f t="shared" si="26"/>
        <v>26.125</v>
      </c>
      <c r="J411" s="118"/>
      <c r="K411" s="108">
        <f t="shared" si="27"/>
        <v>0</v>
      </c>
    </row>
    <row r="412" spans="1:11" s="21" customFormat="1" ht="28.15" customHeight="1">
      <c r="A412" s="35" t="s">
        <v>618</v>
      </c>
      <c r="B412" s="90" t="s">
        <v>2410</v>
      </c>
      <c r="C412" s="32"/>
      <c r="D412" s="26" t="s">
        <v>1564</v>
      </c>
      <c r="E412" s="27" t="s">
        <v>1565</v>
      </c>
      <c r="F412" s="41">
        <f>VLOOKUP(A412,'[2]TARIFA 1-2023 OD'!$A$5:$D$732,4,FALSE)</f>
        <v>68</v>
      </c>
      <c r="G412" s="71">
        <v>0.5</v>
      </c>
      <c r="H412" s="71">
        <v>0.05</v>
      </c>
      <c r="I412" s="72">
        <f t="shared" si="26"/>
        <v>32.299999999999997</v>
      </c>
      <c r="J412" s="118"/>
      <c r="K412" s="108">
        <f t="shared" si="27"/>
        <v>0</v>
      </c>
    </row>
    <row r="413" spans="1:11" s="21" customFormat="1" ht="28.15" customHeight="1">
      <c r="A413" s="35" t="s">
        <v>617</v>
      </c>
      <c r="B413" s="90" t="s">
        <v>2410</v>
      </c>
      <c r="C413" s="32"/>
      <c r="D413" s="26" t="s">
        <v>1566</v>
      </c>
      <c r="E413" s="27" t="s">
        <v>1567</v>
      </c>
      <c r="F413" s="41">
        <f>VLOOKUP(A413,'[2]TARIFA 1-2023 OD'!$A$5:$D$732,4,FALSE)</f>
        <v>119</v>
      </c>
      <c r="G413" s="71">
        <v>0.5</v>
      </c>
      <c r="H413" s="71">
        <v>0.05</v>
      </c>
      <c r="I413" s="72">
        <f t="shared" si="26"/>
        <v>56.524999999999999</v>
      </c>
      <c r="J413" s="118"/>
      <c r="K413" s="108">
        <f t="shared" si="27"/>
        <v>0</v>
      </c>
    </row>
    <row r="414" spans="1:11" s="21" customFormat="1" ht="28.15" customHeight="1">
      <c r="A414" s="35" t="s">
        <v>616</v>
      </c>
      <c r="B414" s="90" t="s">
        <v>2410</v>
      </c>
      <c r="C414" s="32"/>
      <c r="D414" s="26" t="s">
        <v>1568</v>
      </c>
      <c r="E414" s="27" t="s">
        <v>1569</v>
      </c>
      <c r="F414" s="41">
        <f>VLOOKUP(A414,'[2]TARIFA 1-2023 OD'!$A$5:$D$732,4,FALSE)</f>
        <v>179</v>
      </c>
      <c r="G414" s="71">
        <v>0.5</v>
      </c>
      <c r="H414" s="71">
        <v>0.05</v>
      </c>
      <c r="I414" s="72">
        <f t="shared" si="26"/>
        <v>85.024999999999991</v>
      </c>
      <c r="J414" s="118"/>
      <c r="K414" s="108">
        <f t="shared" si="27"/>
        <v>0</v>
      </c>
    </row>
    <row r="415" spans="1:11" s="24" customFormat="1" ht="37.5" customHeight="1" thickBot="1">
      <c r="A415" s="61" t="s">
        <v>615</v>
      </c>
      <c r="B415" s="98" t="s">
        <v>2410</v>
      </c>
      <c r="C415" s="48"/>
      <c r="D415" s="49" t="s">
        <v>1570</v>
      </c>
      <c r="E415" s="50" t="s">
        <v>1571</v>
      </c>
      <c r="F415" s="51">
        <f>VLOOKUP(A415,'[2]TARIFA 1-2023 OD'!$A$5:$D$732,4,FALSE)</f>
        <v>60</v>
      </c>
      <c r="G415" s="99">
        <v>0.5</v>
      </c>
      <c r="H415" s="71">
        <v>0.05</v>
      </c>
      <c r="I415" s="72">
        <f t="shared" si="26"/>
        <v>28.5</v>
      </c>
      <c r="J415" s="122"/>
      <c r="K415" s="108">
        <f t="shared" si="27"/>
        <v>0</v>
      </c>
    </row>
    <row r="416" spans="1:11" s="21" customFormat="1" ht="28.15" customHeight="1" thickBot="1">
      <c r="A416" s="19" t="s">
        <v>234</v>
      </c>
      <c r="B416" s="101"/>
      <c r="C416" s="31"/>
      <c r="D416" s="20"/>
      <c r="E416" s="20"/>
      <c r="F416" s="25" t="s">
        <v>229</v>
      </c>
      <c r="G416" s="95"/>
      <c r="H416" s="95"/>
      <c r="I416" s="96"/>
      <c r="J416" s="121"/>
      <c r="K416" s="97"/>
    </row>
    <row r="417" spans="1:11" s="21" customFormat="1" ht="28.15" customHeight="1">
      <c r="A417" s="43" t="s">
        <v>27</v>
      </c>
      <c r="B417" s="90" t="s">
        <v>2410</v>
      </c>
      <c r="C417" s="44"/>
      <c r="D417" s="45" t="s">
        <v>1572</v>
      </c>
      <c r="E417" s="56" t="s">
        <v>1573</v>
      </c>
      <c r="F417" s="47">
        <f>VLOOKUP(A417,'[2]TARIFA 1-2023 OD'!$A$5:$D$732,4,FALSE)</f>
        <v>95</v>
      </c>
      <c r="G417" s="71">
        <v>0.5</v>
      </c>
      <c r="H417" s="71">
        <v>0.05</v>
      </c>
      <c r="I417" s="72">
        <f t="shared" ref="I417:I480" si="28">F417*(1-G417)*(1-H417)</f>
        <v>45.125</v>
      </c>
      <c r="J417" s="117"/>
      <c r="K417" s="108">
        <f t="shared" ref="K417:K430" si="29">I417*J417</f>
        <v>0</v>
      </c>
    </row>
    <row r="418" spans="1:11" s="21" customFormat="1" ht="28.15" customHeight="1">
      <c r="A418" s="53" t="s">
        <v>28</v>
      </c>
      <c r="B418" s="90" t="s">
        <v>2410</v>
      </c>
      <c r="C418" s="33"/>
      <c r="D418" s="26" t="s">
        <v>1574</v>
      </c>
      <c r="E418" s="27" t="s">
        <v>1575</v>
      </c>
      <c r="F418" s="41">
        <f>VLOOKUP(A418,'[2]TARIFA 1-2023 OD'!$A$5:$D$732,4,FALSE)</f>
        <v>37.5</v>
      </c>
      <c r="G418" s="71">
        <v>0.5</v>
      </c>
      <c r="H418" s="71">
        <v>0.05</v>
      </c>
      <c r="I418" s="72">
        <f t="shared" si="28"/>
        <v>17.8125</v>
      </c>
      <c r="J418" s="118"/>
      <c r="K418" s="108">
        <f t="shared" si="29"/>
        <v>0</v>
      </c>
    </row>
    <row r="419" spans="1:11" s="21" customFormat="1" ht="28.15" customHeight="1">
      <c r="A419" s="53" t="s">
        <v>29</v>
      </c>
      <c r="B419" s="90" t="s">
        <v>2410</v>
      </c>
      <c r="C419" s="33"/>
      <c r="D419" s="26" t="s">
        <v>1576</v>
      </c>
      <c r="E419" s="27" t="s">
        <v>1577</v>
      </c>
      <c r="F419" s="41">
        <f>VLOOKUP(A419,'[2]TARIFA 1-2023 OD'!$A$5:$D$732,4,FALSE)</f>
        <v>35</v>
      </c>
      <c r="G419" s="71">
        <v>0.5</v>
      </c>
      <c r="H419" s="71">
        <v>0.05</v>
      </c>
      <c r="I419" s="72">
        <f t="shared" si="28"/>
        <v>16.625</v>
      </c>
      <c r="J419" s="118"/>
      <c r="K419" s="108">
        <f t="shared" si="29"/>
        <v>0</v>
      </c>
    </row>
    <row r="420" spans="1:11" s="21" customFormat="1" ht="28.15" customHeight="1">
      <c r="A420" s="53" t="s">
        <v>30</v>
      </c>
      <c r="B420" s="90" t="s">
        <v>2410</v>
      </c>
      <c r="C420" s="33"/>
      <c r="D420" s="26" t="s">
        <v>1578</v>
      </c>
      <c r="E420" s="27" t="s">
        <v>1579</v>
      </c>
      <c r="F420" s="41">
        <f>VLOOKUP(A420,'[2]TARIFA 1-2023 OD'!$A$5:$D$732,4,FALSE)</f>
        <v>86</v>
      </c>
      <c r="G420" s="71">
        <v>0.5</v>
      </c>
      <c r="H420" s="71">
        <v>0.05</v>
      </c>
      <c r="I420" s="72">
        <f t="shared" si="28"/>
        <v>40.85</v>
      </c>
      <c r="J420" s="118"/>
      <c r="K420" s="108">
        <f t="shared" si="29"/>
        <v>0</v>
      </c>
    </row>
    <row r="421" spans="1:11" s="21" customFormat="1" ht="28.15" customHeight="1">
      <c r="A421" s="53" t="s">
        <v>31</v>
      </c>
      <c r="B421" s="90" t="s">
        <v>2410</v>
      </c>
      <c r="C421" s="33"/>
      <c r="D421" s="26" t="s">
        <v>1580</v>
      </c>
      <c r="E421" s="27" t="s">
        <v>1581</v>
      </c>
      <c r="F421" s="41">
        <f>VLOOKUP(A421,'[2]TARIFA 1-2023 OD'!$A$5:$D$732,4,FALSE)</f>
        <v>38</v>
      </c>
      <c r="G421" s="71">
        <v>0.5</v>
      </c>
      <c r="H421" s="71">
        <v>0.05</v>
      </c>
      <c r="I421" s="72">
        <f t="shared" si="28"/>
        <v>18.05</v>
      </c>
      <c r="J421" s="118"/>
      <c r="K421" s="108">
        <f t="shared" si="29"/>
        <v>0</v>
      </c>
    </row>
    <row r="422" spans="1:11" s="21" customFormat="1" ht="28.15" customHeight="1">
      <c r="A422" s="53" t="s">
        <v>32</v>
      </c>
      <c r="B422" s="90" t="s">
        <v>2410</v>
      </c>
      <c r="C422" s="33"/>
      <c r="D422" s="26" t="s">
        <v>1582</v>
      </c>
      <c r="E422" s="27" t="s">
        <v>1583</v>
      </c>
      <c r="F422" s="41">
        <f>VLOOKUP(A422,'[2]TARIFA 1-2023 OD'!$A$5:$D$732,4,FALSE)</f>
        <v>53</v>
      </c>
      <c r="G422" s="71">
        <v>0.5</v>
      </c>
      <c r="H422" s="71">
        <v>0.05</v>
      </c>
      <c r="I422" s="72">
        <f t="shared" si="28"/>
        <v>25.174999999999997</v>
      </c>
      <c r="J422" s="118"/>
      <c r="K422" s="108">
        <f t="shared" si="29"/>
        <v>0</v>
      </c>
    </row>
    <row r="423" spans="1:11" s="21" customFormat="1" ht="28.15" customHeight="1">
      <c r="A423" s="53" t="s">
        <v>33</v>
      </c>
      <c r="B423" s="90" t="s">
        <v>2410</v>
      </c>
      <c r="C423" s="33"/>
      <c r="D423" s="26" t="s">
        <v>1584</v>
      </c>
      <c r="E423" s="27" t="s">
        <v>1585</v>
      </c>
      <c r="F423" s="41">
        <f>VLOOKUP(A423,'[2]TARIFA 1-2023 OD'!$A$5:$D$732,4,FALSE)</f>
        <v>59</v>
      </c>
      <c r="G423" s="71">
        <v>0.5</v>
      </c>
      <c r="H423" s="71">
        <v>0.05</v>
      </c>
      <c r="I423" s="72">
        <f t="shared" si="28"/>
        <v>28.024999999999999</v>
      </c>
      <c r="J423" s="118"/>
      <c r="K423" s="108">
        <f t="shared" si="29"/>
        <v>0</v>
      </c>
    </row>
    <row r="424" spans="1:11" s="21" customFormat="1" ht="28.15" customHeight="1">
      <c r="A424" s="53" t="s">
        <v>34</v>
      </c>
      <c r="B424" s="90" t="s">
        <v>2410</v>
      </c>
      <c r="C424" s="33"/>
      <c r="D424" s="26" t="s">
        <v>1586</v>
      </c>
      <c r="E424" s="27" t="s">
        <v>1587</v>
      </c>
      <c r="F424" s="41">
        <f>VLOOKUP(A424,'[2]TARIFA 1-2023 OD'!$A$5:$D$732,4,FALSE)</f>
        <v>130</v>
      </c>
      <c r="G424" s="71">
        <v>0.5</v>
      </c>
      <c r="H424" s="71">
        <v>0.05</v>
      </c>
      <c r="I424" s="72">
        <f t="shared" si="28"/>
        <v>61.75</v>
      </c>
      <c r="J424" s="118"/>
      <c r="K424" s="108">
        <f t="shared" si="29"/>
        <v>0</v>
      </c>
    </row>
    <row r="425" spans="1:11" s="21" customFormat="1" ht="28.15" customHeight="1">
      <c r="A425" s="53" t="s">
        <v>443</v>
      </c>
      <c r="B425" s="90" t="s">
        <v>2410</v>
      </c>
      <c r="C425" s="33"/>
      <c r="D425" s="26" t="s">
        <v>1588</v>
      </c>
      <c r="E425" s="27" t="s">
        <v>1589</v>
      </c>
      <c r="F425" s="41">
        <f>VLOOKUP(A425,'[2]TARIFA 1-2023 OD'!$A$5:$D$732,4,FALSE)</f>
        <v>28</v>
      </c>
      <c r="G425" s="71">
        <v>0.5</v>
      </c>
      <c r="H425" s="71">
        <v>0.05</v>
      </c>
      <c r="I425" s="72">
        <f t="shared" si="28"/>
        <v>13.299999999999999</v>
      </c>
      <c r="J425" s="118"/>
      <c r="K425" s="108">
        <f t="shared" si="29"/>
        <v>0</v>
      </c>
    </row>
    <row r="426" spans="1:11" s="21" customFormat="1" ht="28.15" customHeight="1">
      <c r="A426" s="53" t="s">
        <v>35</v>
      </c>
      <c r="B426" s="90" t="s">
        <v>2410</v>
      </c>
      <c r="C426" s="33"/>
      <c r="D426" s="26" t="s">
        <v>1590</v>
      </c>
      <c r="E426" s="27" t="s">
        <v>1591</v>
      </c>
      <c r="F426" s="41">
        <f>VLOOKUP(A426,'[2]TARIFA 1-2023 OD'!$A$5:$D$732,4,FALSE)</f>
        <v>18</v>
      </c>
      <c r="G426" s="71">
        <v>0.5</v>
      </c>
      <c r="H426" s="71">
        <v>0.05</v>
      </c>
      <c r="I426" s="72">
        <f t="shared" si="28"/>
        <v>8.5499999999999989</v>
      </c>
      <c r="J426" s="118"/>
      <c r="K426" s="108">
        <f t="shared" si="29"/>
        <v>0</v>
      </c>
    </row>
    <row r="427" spans="1:11" s="21" customFormat="1" ht="28.15" customHeight="1">
      <c r="A427" s="53" t="s">
        <v>36</v>
      </c>
      <c r="B427" s="90" t="s">
        <v>2410</v>
      </c>
      <c r="C427" s="33"/>
      <c r="D427" s="26" t="s">
        <v>1592</v>
      </c>
      <c r="E427" s="27" t="s">
        <v>1593</v>
      </c>
      <c r="F427" s="41">
        <f>VLOOKUP(A427,'[2]TARIFA 1-2023 OD'!$A$5:$D$732,4,FALSE)</f>
        <v>9</v>
      </c>
      <c r="G427" s="71">
        <v>0.5</v>
      </c>
      <c r="H427" s="71">
        <v>0.05</v>
      </c>
      <c r="I427" s="72">
        <f t="shared" si="28"/>
        <v>4.2749999999999995</v>
      </c>
      <c r="J427" s="118"/>
      <c r="K427" s="108">
        <f t="shared" si="29"/>
        <v>0</v>
      </c>
    </row>
    <row r="428" spans="1:11" s="21" customFormat="1" ht="28.15" customHeight="1">
      <c r="A428" s="53" t="s">
        <v>37</v>
      </c>
      <c r="B428" s="90" t="s">
        <v>2410</v>
      </c>
      <c r="C428" s="33"/>
      <c r="D428" s="26" t="s">
        <v>1594</v>
      </c>
      <c r="E428" s="27" t="s">
        <v>1595</v>
      </c>
      <c r="F428" s="41">
        <f>VLOOKUP(A428,'[2]TARIFA 1-2023 OD'!$A$5:$D$732,4,FALSE)</f>
        <v>39.4</v>
      </c>
      <c r="G428" s="71">
        <v>0.5</v>
      </c>
      <c r="H428" s="71">
        <v>0.05</v>
      </c>
      <c r="I428" s="72">
        <f t="shared" si="28"/>
        <v>18.715</v>
      </c>
      <c r="J428" s="118"/>
      <c r="K428" s="108">
        <f t="shared" si="29"/>
        <v>0</v>
      </c>
    </row>
    <row r="429" spans="1:11" s="21" customFormat="1" ht="28.15" customHeight="1">
      <c r="A429" s="53" t="s">
        <v>38</v>
      </c>
      <c r="B429" s="90" t="s">
        <v>2410</v>
      </c>
      <c r="C429" s="33"/>
      <c r="D429" s="26" t="s">
        <v>1596</v>
      </c>
      <c r="E429" s="27" t="s">
        <v>1597</v>
      </c>
      <c r="F429" s="41">
        <f>VLOOKUP(A429,'[2]TARIFA 1-2023 OD'!$A$5:$D$732,4,FALSE)</f>
        <v>6.8</v>
      </c>
      <c r="G429" s="71">
        <v>0.5</v>
      </c>
      <c r="H429" s="71">
        <v>0.05</v>
      </c>
      <c r="I429" s="72">
        <f t="shared" si="28"/>
        <v>3.23</v>
      </c>
      <c r="J429" s="118"/>
      <c r="K429" s="108">
        <f t="shared" si="29"/>
        <v>0</v>
      </c>
    </row>
    <row r="430" spans="1:11" s="21" customFormat="1" ht="28.15" customHeight="1">
      <c r="A430" s="53" t="s">
        <v>39</v>
      </c>
      <c r="B430" s="90" t="s">
        <v>2410</v>
      </c>
      <c r="C430" s="33"/>
      <c r="D430" s="26" t="s">
        <v>1598</v>
      </c>
      <c r="E430" s="27" t="s">
        <v>1599</v>
      </c>
      <c r="F430" s="41">
        <f>VLOOKUP(A430,'[2]TARIFA 1-2023 OD'!$A$5:$D$732,4,FALSE)</f>
        <v>7.9</v>
      </c>
      <c r="G430" s="71">
        <v>0.5</v>
      </c>
      <c r="H430" s="71">
        <v>0.05</v>
      </c>
      <c r="I430" s="72">
        <f t="shared" si="28"/>
        <v>3.7524999999999999</v>
      </c>
      <c r="J430" s="118"/>
      <c r="K430" s="108">
        <f t="shared" si="29"/>
        <v>0</v>
      </c>
    </row>
    <row r="431" spans="1:11" s="21" customFormat="1" ht="28.15" customHeight="1">
      <c r="A431" s="73" t="s">
        <v>40</v>
      </c>
      <c r="B431" s="91">
        <v>906682</v>
      </c>
      <c r="C431" s="74"/>
      <c r="D431" s="75" t="s">
        <v>1600</v>
      </c>
      <c r="E431" s="81" t="s">
        <v>1601</v>
      </c>
      <c r="F431" s="77">
        <f>VLOOKUP(A431,'[2]TARIFA 1-2023 OD'!$A$5:$D$732,4,FALSE)</f>
        <v>25.5</v>
      </c>
      <c r="G431" s="78">
        <v>0.5</v>
      </c>
      <c r="H431" s="78">
        <v>0.05</v>
      </c>
      <c r="I431" s="79">
        <f t="shared" si="28"/>
        <v>12.112499999999999</v>
      </c>
      <c r="J431" s="119"/>
      <c r="K431" s="109">
        <f t="shared" ref="K431:K460" si="30">I431*J431</f>
        <v>0</v>
      </c>
    </row>
    <row r="432" spans="1:11" s="21" customFormat="1" ht="28.15" customHeight="1">
      <c r="A432" s="53" t="s">
        <v>41</v>
      </c>
      <c r="B432" s="90" t="s">
        <v>2410</v>
      </c>
      <c r="C432" s="33"/>
      <c r="D432" s="26" t="s">
        <v>1602</v>
      </c>
      <c r="E432" s="27" t="s">
        <v>1603</v>
      </c>
      <c r="F432" s="41">
        <f>VLOOKUP(A432,'[2]TARIFA 1-2023 OD'!$A$5:$D$732,4,FALSE)</f>
        <v>26</v>
      </c>
      <c r="G432" s="71">
        <v>0.5</v>
      </c>
      <c r="H432" s="71">
        <v>0.05</v>
      </c>
      <c r="I432" s="72">
        <f t="shared" si="28"/>
        <v>12.35</v>
      </c>
      <c r="J432" s="118"/>
      <c r="K432" s="108">
        <f t="shared" si="30"/>
        <v>0</v>
      </c>
    </row>
    <row r="433" spans="1:11" s="21" customFormat="1" ht="28.15" customHeight="1">
      <c r="A433" s="53" t="s">
        <v>42</v>
      </c>
      <c r="B433" s="90" t="s">
        <v>2410</v>
      </c>
      <c r="C433" s="33"/>
      <c r="D433" s="26" t="s">
        <v>1604</v>
      </c>
      <c r="E433" s="27" t="s">
        <v>1605</v>
      </c>
      <c r="F433" s="41">
        <f>VLOOKUP(A433,'[2]TARIFA 1-2023 OD'!$A$5:$D$732,4,FALSE)</f>
        <v>6.8</v>
      </c>
      <c r="G433" s="71">
        <v>0.5</v>
      </c>
      <c r="H433" s="71">
        <v>0.05</v>
      </c>
      <c r="I433" s="72">
        <f t="shared" si="28"/>
        <v>3.23</v>
      </c>
      <c r="J433" s="118"/>
      <c r="K433" s="108">
        <f t="shared" si="30"/>
        <v>0</v>
      </c>
    </row>
    <row r="434" spans="1:11" s="21" customFormat="1" ht="28.15" customHeight="1">
      <c r="A434" s="53" t="s">
        <v>43</v>
      </c>
      <c r="B434" s="90" t="s">
        <v>2410</v>
      </c>
      <c r="C434" s="33"/>
      <c r="D434" s="26" t="s">
        <v>1606</v>
      </c>
      <c r="E434" s="27" t="s">
        <v>1607</v>
      </c>
      <c r="F434" s="41">
        <f>VLOOKUP(A434,'[2]TARIFA 1-2023 OD'!$A$5:$D$732,4,FALSE)</f>
        <v>1.7</v>
      </c>
      <c r="G434" s="71">
        <v>0.5</v>
      </c>
      <c r="H434" s="71">
        <v>0.05</v>
      </c>
      <c r="I434" s="72">
        <f t="shared" si="28"/>
        <v>0.8075</v>
      </c>
      <c r="J434" s="118"/>
      <c r="K434" s="108">
        <f t="shared" si="30"/>
        <v>0</v>
      </c>
    </row>
    <row r="435" spans="1:11" s="21" customFormat="1" ht="28.15" customHeight="1">
      <c r="A435" s="53" t="s">
        <v>44</v>
      </c>
      <c r="B435" s="90" t="s">
        <v>2410</v>
      </c>
      <c r="C435" s="33"/>
      <c r="D435" s="26" t="s">
        <v>1608</v>
      </c>
      <c r="E435" s="27" t="s">
        <v>1609</v>
      </c>
      <c r="F435" s="41">
        <f>VLOOKUP(A435,'[2]TARIFA 1-2023 OD'!$A$5:$D$732,4,FALSE)</f>
        <v>99</v>
      </c>
      <c r="G435" s="71">
        <v>0.5</v>
      </c>
      <c r="H435" s="71">
        <v>0.05</v>
      </c>
      <c r="I435" s="72">
        <f t="shared" si="28"/>
        <v>47.024999999999999</v>
      </c>
      <c r="J435" s="118"/>
      <c r="K435" s="108">
        <f t="shared" si="30"/>
        <v>0</v>
      </c>
    </row>
    <row r="436" spans="1:11" s="21" customFormat="1" ht="28.15" customHeight="1">
      <c r="A436" s="53" t="s">
        <v>45</v>
      </c>
      <c r="B436" s="90" t="s">
        <v>2410</v>
      </c>
      <c r="C436" s="33"/>
      <c r="D436" s="26" t="s">
        <v>1610</v>
      </c>
      <c r="E436" s="27" t="s">
        <v>1611</v>
      </c>
      <c r="F436" s="41">
        <f>VLOOKUP(A436,'[2]TARIFA 1-2023 OD'!$A$5:$D$732,4,FALSE)</f>
        <v>94.5</v>
      </c>
      <c r="G436" s="71">
        <v>0.5</v>
      </c>
      <c r="H436" s="71">
        <v>0.05</v>
      </c>
      <c r="I436" s="72">
        <f t="shared" si="28"/>
        <v>44.887499999999996</v>
      </c>
      <c r="J436" s="118"/>
      <c r="K436" s="108">
        <f t="shared" si="30"/>
        <v>0</v>
      </c>
    </row>
    <row r="437" spans="1:11" s="21" customFormat="1" ht="28.15" customHeight="1">
      <c r="A437" s="53" t="s">
        <v>46</v>
      </c>
      <c r="B437" s="90" t="s">
        <v>2410</v>
      </c>
      <c r="C437" s="33"/>
      <c r="D437" s="26" t="s">
        <v>1612</v>
      </c>
      <c r="E437" s="27" t="s">
        <v>1613</v>
      </c>
      <c r="F437" s="41">
        <f>VLOOKUP(A437,'[2]TARIFA 1-2023 OD'!$A$5:$D$732,4,FALSE)</f>
        <v>6</v>
      </c>
      <c r="G437" s="71">
        <v>0.5</v>
      </c>
      <c r="H437" s="71">
        <v>0.05</v>
      </c>
      <c r="I437" s="72">
        <f t="shared" si="28"/>
        <v>2.8499999999999996</v>
      </c>
      <c r="J437" s="118"/>
      <c r="K437" s="108">
        <f t="shared" si="30"/>
        <v>0</v>
      </c>
    </row>
    <row r="438" spans="1:11" s="21" customFormat="1" ht="28.15" customHeight="1">
      <c r="A438" s="53" t="s">
        <v>47</v>
      </c>
      <c r="B438" s="90" t="s">
        <v>2410</v>
      </c>
      <c r="C438" s="33"/>
      <c r="D438" s="26" t="s">
        <v>1614</v>
      </c>
      <c r="E438" s="27" t="s">
        <v>1615</v>
      </c>
      <c r="F438" s="41">
        <f>VLOOKUP(A438,'[2]TARIFA 1-2023 OD'!$A$5:$D$732,4,FALSE)</f>
        <v>18</v>
      </c>
      <c r="G438" s="71">
        <v>0.5</v>
      </c>
      <c r="H438" s="71">
        <v>0.05</v>
      </c>
      <c r="I438" s="72">
        <f t="shared" si="28"/>
        <v>8.5499999999999989</v>
      </c>
      <c r="J438" s="118"/>
      <c r="K438" s="108">
        <f t="shared" si="30"/>
        <v>0</v>
      </c>
    </row>
    <row r="439" spans="1:11" s="21" customFormat="1" ht="28.15" customHeight="1">
      <c r="A439" s="53" t="s">
        <v>442</v>
      </c>
      <c r="B439" s="90" t="s">
        <v>2410</v>
      </c>
      <c r="C439" s="33"/>
      <c r="D439" s="26" t="s">
        <v>1616</v>
      </c>
      <c r="E439" s="27" t="s">
        <v>1617</v>
      </c>
      <c r="F439" s="41">
        <f>VLOOKUP(A439,'[2]TARIFA 1-2023 OD'!$A$5:$D$732,4,FALSE)</f>
        <v>24</v>
      </c>
      <c r="G439" s="71">
        <v>0.5</v>
      </c>
      <c r="H439" s="71">
        <v>0.05</v>
      </c>
      <c r="I439" s="72">
        <f t="shared" si="28"/>
        <v>11.399999999999999</v>
      </c>
      <c r="J439" s="118"/>
      <c r="K439" s="108">
        <f t="shared" si="30"/>
        <v>0</v>
      </c>
    </row>
    <row r="440" spans="1:11" s="21" customFormat="1" ht="28.15" customHeight="1">
      <c r="A440" s="53" t="s">
        <v>48</v>
      </c>
      <c r="B440" s="90" t="s">
        <v>2410</v>
      </c>
      <c r="C440" s="33"/>
      <c r="D440" s="26" t="s">
        <v>1618</v>
      </c>
      <c r="E440" s="27" t="s">
        <v>1619</v>
      </c>
      <c r="F440" s="41">
        <f>VLOOKUP(A440,'[2]TARIFA 1-2023 OD'!$A$5:$D$732,4,FALSE)</f>
        <v>3</v>
      </c>
      <c r="G440" s="71">
        <v>0.5</v>
      </c>
      <c r="H440" s="71">
        <v>0.05</v>
      </c>
      <c r="I440" s="72">
        <f t="shared" si="28"/>
        <v>1.4249999999999998</v>
      </c>
      <c r="J440" s="118"/>
      <c r="K440" s="108">
        <f t="shared" si="30"/>
        <v>0</v>
      </c>
    </row>
    <row r="441" spans="1:11" s="21" customFormat="1" ht="28.15" customHeight="1">
      <c r="A441" s="53" t="s">
        <v>49</v>
      </c>
      <c r="B441" s="90" t="s">
        <v>2410</v>
      </c>
      <c r="C441" s="33"/>
      <c r="D441" s="26" t="s">
        <v>1620</v>
      </c>
      <c r="E441" s="27" t="s">
        <v>1621</v>
      </c>
      <c r="F441" s="41">
        <f>VLOOKUP(A441,'[2]TARIFA 1-2023 OD'!$A$5:$D$732,4,FALSE)</f>
        <v>2.1</v>
      </c>
      <c r="G441" s="71">
        <v>0.5</v>
      </c>
      <c r="H441" s="71">
        <v>0.05</v>
      </c>
      <c r="I441" s="72">
        <f t="shared" si="28"/>
        <v>0.99749999999999994</v>
      </c>
      <c r="J441" s="118"/>
      <c r="K441" s="108">
        <f t="shared" si="30"/>
        <v>0</v>
      </c>
    </row>
    <row r="442" spans="1:11" s="21" customFormat="1" ht="28.15" customHeight="1">
      <c r="A442" s="53" t="s">
        <v>50</v>
      </c>
      <c r="B442" s="90" t="s">
        <v>2410</v>
      </c>
      <c r="C442" s="33"/>
      <c r="D442" s="26" t="s">
        <v>1622</v>
      </c>
      <c r="E442" s="27" t="s">
        <v>1623</v>
      </c>
      <c r="F442" s="41">
        <f>VLOOKUP(A442,'[2]TARIFA 1-2023 OD'!$A$5:$D$732,4,FALSE)</f>
        <v>2.1</v>
      </c>
      <c r="G442" s="71">
        <v>0.5</v>
      </c>
      <c r="H442" s="71">
        <v>0.05</v>
      </c>
      <c r="I442" s="72">
        <f t="shared" si="28"/>
        <v>0.99749999999999994</v>
      </c>
      <c r="J442" s="118"/>
      <c r="K442" s="108">
        <f t="shared" si="30"/>
        <v>0</v>
      </c>
    </row>
    <row r="443" spans="1:11" s="21" customFormat="1" ht="28.15" customHeight="1">
      <c r="A443" s="53" t="s">
        <v>51</v>
      </c>
      <c r="B443" s="90" t="s">
        <v>2410</v>
      </c>
      <c r="C443" s="33"/>
      <c r="D443" s="26" t="s">
        <v>1624</v>
      </c>
      <c r="E443" s="27" t="s">
        <v>1625</v>
      </c>
      <c r="F443" s="41">
        <f>VLOOKUP(A443,'[2]TARIFA 1-2023 OD'!$A$5:$D$732,4,FALSE)</f>
        <v>2.1</v>
      </c>
      <c r="G443" s="71">
        <v>0.5</v>
      </c>
      <c r="H443" s="71">
        <v>0.05</v>
      </c>
      <c r="I443" s="72">
        <f t="shared" si="28"/>
        <v>0.99749999999999994</v>
      </c>
      <c r="J443" s="118"/>
      <c r="K443" s="108">
        <f t="shared" si="30"/>
        <v>0</v>
      </c>
    </row>
    <row r="444" spans="1:11" s="21" customFormat="1" ht="28.15" customHeight="1">
      <c r="A444" s="53" t="s">
        <v>52</v>
      </c>
      <c r="B444" s="90" t="s">
        <v>2410</v>
      </c>
      <c r="C444" s="33"/>
      <c r="D444" s="26" t="s">
        <v>1626</v>
      </c>
      <c r="E444" s="27" t="s">
        <v>1627</v>
      </c>
      <c r="F444" s="41">
        <f>VLOOKUP(A444,'[2]TARIFA 1-2023 OD'!$A$5:$D$732,4,FALSE)</f>
        <v>14.8</v>
      </c>
      <c r="G444" s="71">
        <v>0.5</v>
      </c>
      <c r="H444" s="71">
        <v>0.05</v>
      </c>
      <c r="I444" s="72">
        <f t="shared" si="28"/>
        <v>7.03</v>
      </c>
      <c r="J444" s="118"/>
      <c r="K444" s="108">
        <f t="shared" si="30"/>
        <v>0</v>
      </c>
    </row>
    <row r="445" spans="1:11" s="21" customFormat="1" ht="28.15" customHeight="1">
      <c r="A445" s="53" t="s">
        <v>53</v>
      </c>
      <c r="B445" s="90" t="s">
        <v>2410</v>
      </c>
      <c r="C445" s="33"/>
      <c r="D445" s="26" t="s">
        <v>1628</v>
      </c>
      <c r="E445" s="27" t="s">
        <v>1629</v>
      </c>
      <c r="F445" s="41">
        <f>VLOOKUP(A445,'[2]TARIFA 1-2023 OD'!$A$5:$D$732,4,FALSE)</f>
        <v>20.7</v>
      </c>
      <c r="G445" s="71">
        <v>0.5</v>
      </c>
      <c r="H445" s="71">
        <v>0.05</v>
      </c>
      <c r="I445" s="72">
        <f t="shared" si="28"/>
        <v>9.8324999999999996</v>
      </c>
      <c r="J445" s="118"/>
      <c r="K445" s="108">
        <f t="shared" si="30"/>
        <v>0</v>
      </c>
    </row>
    <row r="446" spans="1:11" s="21" customFormat="1" ht="28.15" customHeight="1">
      <c r="A446" s="53" t="s">
        <v>54</v>
      </c>
      <c r="B446" s="90" t="s">
        <v>2410</v>
      </c>
      <c r="C446" s="33"/>
      <c r="D446" s="26" t="s">
        <v>1630</v>
      </c>
      <c r="E446" s="27" t="s">
        <v>1631</v>
      </c>
      <c r="F446" s="41">
        <f>VLOOKUP(A446,'[2]TARIFA 1-2023 OD'!$A$5:$D$732,4,FALSE)</f>
        <v>32</v>
      </c>
      <c r="G446" s="71">
        <v>0.5</v>
      </c>
      <c r="H446" s="71">
        <v>0.05</v>
      </c>
      <c r="I446" s="72">
        <f t="shared" si="28"/>
        <v>15.2</v>
      </c>
      <c r="J446" s="118"/>
      <c r="K446" s="108">
        <f t="shared" si="30"/>
        <v>0</v>
      </c>
    </row>
    <row r="447" spans="1:11" s="21" customFormat="1" ht="28.15" customHeight="1">
      <c r="A447" s="53" t="s">
        <v>55</v>
      </c>
      <c r="B447" s="90" t="s">
        <v>2410</v>
      </c>
      <c r="C447" s="33"/>
      <c r="D447" s="26" t="s">
        <v>1632</v>
      </c>
      <c r="E447" s="27" t="s">
        <v>1633</v>
      </c>
      <c r="F447" s="41">
        <f>VLOOKUP(A447,'[2]TARIFA 1-2023 OD'!$A$5:$D$732,4,FALSE)</f>
        <v>34</v>
      </c>
      <c r="G447" s="71">
        <v>0.5</v>
      </c>
      <c r="H447" s="71">
        <v>0.05</v>
      </c>
      <c r="I447" s="72">
        <f t="shared" si="28"/>
        <v>16.149999999999999</v>
      </c>
      <c r="J447" s="118"/>
      <c r="K447" s="108">
        <f t="shared" si="30"/>
        <v>0</v>
      </c>
    </row>
    <row r="448" spans="1:11" s="21" customFormat="1" ht="28.15" customHeight="1">
      <c r="A448" s="53" t="s">
        <v>56</v>
      </c>
      <c r="B448" s="90" t="s">
        <v>2410</v>
      </c>
      <c r="C448" s="33"/>
      <c r="D448" s="26" t="s">
        <v>1634</v>
      </c>
      <c r="E448" s="27" t="s">
        <v>1635</v>
      </c>
      <c r="F448" s="41">
        <f>VLOOKUP(A448,'[2]TARIFA 1-2023 OD'!$A$5:$D$732,4,FALSE)</f>
        <v>44</v>
      </c>
      <c r="G448" s="71">
        <v>0.5</v>
      </c>
      <c r="H448" s="71">
        <v>0.05</v>
      </c>
      <c r="I448" s="72">
        <f t="shared" si="28"/>
        <v>20.9</v>
      </c>
      <c r="J448" s="118"/>
      <c r="K448" s="108">
        <f t="shared" si="30"/>
        <v>0</v>
      </c>
    </row>
    <row r="449" spans="1:11" s="21" customFormat="1" ht="28.15" customHeight="1">
      <c r="A449" s="53" t="s">
        <v>57</v>
      </c>
      <c r="B449" s="90" t="s">
        <v>2410</v>
      </c>
      <c r="C449" s="33"/>
      <c r="D449" s="26" t="s">
        <v>1636</v>
      </c>
      <c r="E449" s="27" t="s">
        <v>1637</v>
      </c>
      <c r="F449" s="41">
        <f>VLOOKUP(A449,'[2]TARIFA 1-2023 OD'!$A$5:$D$732,4,FALSE)</f>
        <v>85</v>
      </c>
      <c r="G449" s="71">
        <v>0.5</v>
      </c>
      <c r="H449" s="71">
        <v>0.05</v>
      </c>
      <c r="I449" s="72">
        <f t="shared" si="28"/>
        <v>40.375</v>
      </c>
      <c r="J449" s="118"/>
      <c r="K449" s="108">
        <f t="shared" si="30"/>
        <v>0</v>
      </c>
    </row>
    <row r="450" spans="1:11" s="21" customFormat="1" ht="28.15" customHeight="1">
      <c r="A450" s="53" t="s">
        <v>58</v>
      </c>
      <c r="B450" s="90" t="s">
        <v>2410</v>
      </c>
      <c r="C450" s="33"/>
      <c r="D450" s="26" t="s">
        <v>1638</v>
      </c>
      <c r="E450" s="27" t="s">
        <v>1639</v>
      </c>
      <c r="F450" s="41">
        <f>VLOOKUP(A450,'[2]TARIFA 1-2023 OD'!$A$5:$D$732,4,FALSE)</f>
        <v>76.5</v>
      </c>
      <c r="G450" s="71">
        <v>0.5</v>
      </c>
      <c r="H450" s="71">
        <v>0.05</v>
      </c>
      <c r="I450" s="72">
        <f t="shared" si="28"/>
        <v>36.337499999999999</v>
      </c>
      <c r="J450" s="118"/>
      <c r="K450" s="108">
        <f t="shared" si="30"/>
        <v>0</v>
      </c>
    </row>
    <row r="451" spans="1:11" s="21" customFormat="1" ht="28.15" customHeight="1">
      <c r="A451" s="53" t="s">
        <v>59</v>
      </c>
      <c r="B451" s="90" t="s">
        <v>2410</v>
      </c>
      <c r="C451" s="33"/>
      <c r="D451" s="26" t="s">
        <v>1640</v>
      </c>
      <c r="E451" s="27" t="s">
        <v>1641</v>
      </c>
      <c r="F451" s="41">
        <f>VLOOKUP(A451,'[2]TARIFA 1-2023 OD'!$A$5:$D$732,4,FALSE)</f>
        <v>4</v>
      </c>
      <c r="G451" s="71">
        <v>0.5</v>
      </c>
      <c r="H451" s="71">
        <v>0.05</v>
      </c>
      <c r="I451" s="72">
        <f t="shared" si="28"/>
        <v>1.9</v>
      </c>
      <c r="J451" s="118"/>
      <c r="K451" s="108">
        <f t="shared" si="30"/>
        <v>0</v>
      </c>
    </row>
    <row r="452" spans="1:11" s="21" customFormat="1" ht="28.15" customHeight="1">
      <c r="A452" s="53" t="s">
        <v>60</v>
      </c>
      <c r="B452" s="90" t="s">
        <v>2410</v>
      </c>
      <c r="C452" s="33"/>
      <c r="D452" s="26" t="s">
        <v>1642</v>
      </c>
      <c r="E452" s="27" t="s">
        <v>1643</v>
      </c>
      <c r="F452" s="41">
        <f>VLOOKUP(A452,'[2]TARIFA 1-2023 OD'!$A$5:$D$732,4,FALSE)</f>
        <v>4</v>
      </c>
      <c r="G452" s="71">
        <v>0.5</v>
      </c>
      <c r="H452" s="71">
        <v>0.05</v>
      </c>
      <c r="I452" s="72">
        <f t="shared" si="28"/>
        <v>1.9</v>
      </c>
      <c r="J452" s="118"/>
      <c r="K452" s="108">
        <f t="shared" si="30"/>
        <v>0</v>
      </c>
    </row>
    <row r="453" spans="1:11" s="21" customFormat="1" ht="28.15" customHeight="1">
      <c r="A453" s="53" t="s">
        <v>61</v>
      </c>
      <c r="B453" s="90" t="s">
        <v>2410</v>
      </c>
      <c r="C453" s="33"/>
      <c r="D453" s="26" t="s">
        <v>1644</v>
      </c>
      <c r="E453" s="27" t="s">
        <v>1645</v>
      </c>
      <c r="F453" s="41">
        <f>VLOOKUP(A453,'[2]TARIFA 1-2023 OD'!$A$5:$D$732,4,FALSE)</f>
        <v>4</v>
      </c>
      <c r="G453" s="71">
        <v>0.5</v>
      </c>
      <c r="H453" s="71">
        <v>0.05</v>
      </c>
      <c r="I453" s="72">
        <f t="shared" si="28"/>
        <v>1.9</v>
      </c>
      <c r="J453" s="118"/>
      <c r="K453" s="108">
        <f t="shared" si="30"/>
        <v>0</v>
      </c>
    </row>
    <row r="454" spans="1:11" s="21" customFormat="1" ht="28.15" customHeight="1">
      <c r="A454" s="53" t="s">
        <v>62</v>
      </c>
      <c r="B454" s="90" t="s">
        <v>2410</v>
      </c>
      <c r="C454" s="33"/>
      <c r="D454" s="26" t="s">
        <v>1646</v>
      </c>
      <c r="E454" s="27" t="s">
        <v>1647</v>
      </c>
      <c r="F454" s="41">
        <f>VLOOKUP(A454,'[2]TARIFA 1-2023 OD'!$A$5:$D$732,4,FALSE)</f>
        <v>4</v>
      </c>
      <c r="G454" s="71">
        <v>0.5</v>
      </c>
      <c r="H454" s="71">
        <v>0.05</v>
      </c>
      <c r="I454" s="72">
        <f t="shared" si="28"/>
        <v>1.9</v>
      </c>
      <c r="J454" s="118"/>
      <c r="K454" s="108">
        <f t="shared" si="30"/>
        <v>0</v>
      </c>
    </row>
    <row r="455" spans="1:11" s="21" customFormat="1" ht="28.15" customHeight="1">
      <c r="A455" s="53" t="s">
        <v>63</v>
      </c>
      <c r="B455" s="90" t="s">
        <v>2410</v>
      </c>
      <c r="C455" s="33"/>
      <c r="D455" s="26" t="s">
        <v>1648</v>
      </c>
      <c r="E455" s="27" t="s">
        <v>1649</v>
      </c>
      <c r="F455" s="41">
        <f>VLOOKUP(A455,'[2]TARIFA 1-2023 OD'!$A$5:$D$732,4,FALSE)</f>
        <v>10.6</v>
      </c>
      <c r="G455" s="71">
        <v>0.5</v>
      </c>
      <c r="H455" s="71">
        <v>0.05</v>
      </c>
      <c r="I455" s="72">
        <f t="shared" si="28"/>
        <v>5.0349999999999993</v>
      </c>
      <c r="J455" s="118"/>
      <c r="K455" s="108">
        <f t="shared" si="30"/>
        <v>0</v>
      </c>
    </row>
    <row r="456" spans="1:11" s="21" customFormat="1" ht="28.15" customHeight="1">
      <c r="A456" s="53" t="s">
        <v>64</v>
      </c>
      <c r="B456" s="90" t="s">
        <v>2410</v>
      </c>
      <c r="C456" s="33"/>
      <c r="D456" s="26" t="s">
        <v>1650</v>
      </c>
      <c r="E456" s="27" t="s">
        <v>1651</v>
      </c>
      <c r="F456" s="41">
        <f>VLOOKUP(A456,'[2]TARIFA 1-2023 OD'!$A$5:$D$732,4,FALSE)</f>
        <v>11.1</v>
      </c>
      <c r="G456" s="71">
        <v>0.5</v>
      </c>
      <c r="H456" s="71">
        <v>0.05</v>
      </c>
      <c r="I456" s="72">
        <f t="shared" si="28"/>
        <v>5.2725</v>
      </c>
      <c r="J456" s="118"/>
      <c r="K456" s="108">
        <f t="shared" si="30"/>
        <v>0</v>
      </c>
    </row>
    <row r="457" spans="1:11" s="21" customFormat="1" ht="28.15" customHeight="1">
      <c r="A457" s="53" t="s">
        <v>65</v>
      </c>
      <c r="B457" s="90" t="s">
        <v>2410</v>
      </c>
      <c r="C457" s="33"/>
      <c r="D457" s="26" t="s">
        <v>1652</v>
      </c>
      <c r="E457" s="27" t="s">
        <v>1653</v>
      </c>
      <c r="F457" s="41">
        <f>VLOOKUP(A457,'[2]TARIFA 1-2023 OD'!$A$5:$D$732,4,FALSE)</f>
        <v>3.5</v>
      </c>
      <c r="G457" s="71">
        <v>0.5</v>
      </c>
      <c r="H457" s="71">
        <v>0.05</v>
      </c>
      <c r="I457" s="72">
        <f t="shared" si="28"/>
        <v>1.6624999999999999</v>
      </c>
      <c r="J457" s="118"/>
      <c r="K457" s="108">
        <f t="shared" si="30"/>
        <v>0</v>
      </c>
    </row>
    <row r="458" spans="1:11" s="21" customFormat="1" ht="28.15" customHeight="1">
      <c r="A458" s="53" t="s">
        <v>66</v>
      </c>
      <c r="B458" s="90" t="s">
        <v>2410</v>
      </c>
      <c r="C458" s="33"/>
      <c r="D458" s="26" t="s">
        <v>1654</v>
      </c>
      <c r="E458" s="27" t="s">
        <v>1655</v>
      </c>
      <c r="F458" s="41">
        <f>VLOOKUP(A458,'[2]TARIFA 1-2023 OD'!$A$5:$D$732,4,FALSE)</f>
        <v>14.5</v>
      </c>
      <c r="G458" s="71">
        <v>0.5</v>
      </c>
      <c r="H458" s="71">
        <v>0.05</v>
      </c>
      <c r="I458" s="72">
        <f t="shared" si="28"/>
        <v>6.8874999999999993</v>
      </c>
      <c r="J458" s="118"/>
      <c r="K458" s="108">
        <f t="shared" si="30"/>
        <v>0</v>
      </c>
    </row>
    <row r="459" spans="1:11" s="21" customFormat="1" ht="28.15" customHeight="1">
      <c r="A459" s="53" t="s">
        <v>67</v>
      </c>
      <c r="B459" s="90" t="s">
        <v>2410</v>
      </c>
      <c r="C459" s="33"/>
      <c r="D459" s="26" t="s">
        <v>1656</v>
      </c>
      <c r="E459" s="27" t="s">
        <v>1657</v>
      </c>
      <c r="F459" s="41">
        <f>VLOOKUP(A459,'[2]TARIFA 1-2023 OD'!$A$5:$D$732,4,FALSE)</f>
        <v>11.5</v>
      </c>
      <c r="G459" s="71">
        <v>0.5</v>
      </c>
      <c r="H459" s="71">
        <v>0.05</v>
      </c>
      <c r="I459" s="72">
        <f t="shared" si="28"/>
        <v>5.4624999999999995</v>
      </c>
      <c r="J459" s="118"/>
      <c r="K459" s="108">
        <f t="shared" si="30"/>
        <v>0</v>
      </c>
    </row>
    <row r="460" spans="1:11" s="21" customFormat="1" ht="28.15" customHeight="1">
      <c r="A460" s="53" t="s">
        <v>68</v>
      </c>
      <c r="B460" s="90" t="s">
        <v>2410</v>
      </c>
      <c r="C460" s="33"/>
      <c r="D460" s="26" t="s">
        <v>1658</v>
      </c>
      <c r="E460" s="27" t="s">
        <v>1659</v>
      </c>
      <c r="F460" s="41">
        <f>VLOOKUP(A460,'[2]TARIFA 1-2023 OD'!$A$5:$D$732,4,FALSE)</f>
        <v>12</v>
      </c>
      <c r="G460" s="71">
        <v>0.5</v>
      </c>
      <c r="H460" s="71">
        <v>0.05</v>
      </c>
      <c r="I460" s="72">
        <f t="shared" si="28"/>
        <v>5.6999999999999993</v>
      </c>
      <c r="J460" s="118"/>
      <c r="K460" s="108">
        <f t="shared" si="30"/>
        <v>0</v>
      </c>
    </row>
    <row r="461" spans="1:11" s="21" customFormat="1" ht="28.15" customHeight="1">
      <c r="A461" s="53" t="s">
        <v>69</v>
      </c>
      <c r="B461" s="90" t="s">
        <v>2410</v>
      </c>
      <c r="C461" s="33"/>
      <c r="D461" s="26" t="s">
        <v>1660</v>
      </c>
      <c r="E461" s="27" t="s">
        <v>1661</v>
      </c>
      <c r="F461" s="41">
        <f>VLOOKUP(A461,'[2]TARIFA 1-2023 OD'!$A$5:$D$732,4,FALSE)</f>
        <v>9.5</v>
      </c>
      <c r="G461" s="71">
        <v>0.5</v>
      </c>
      <c r="H461" s="71">
        <v>0.05</v>
      </c>
      <c r="I461" s="72">
        <f t="shared" si="28"/>
        <v>4.5125000000000002</v>
      </c>
      <c r="J461" s="118"/>
      <c r="K461" s="108">
        <f t="shared" ref="K461:K499" si="31">I461*J461</f>
        <v>0</v>
      </c>
    </row>
    <row r="462" spans="1:11" s="21" customFormat="1" ht="28.15" customHeight="1">
      <c r="A462" s="53" t="s">
        <v>70</v>
      </c>
      <c r="B462" s="90" t="s">
        <v>2410</v>
      </c>
      <c r="C462" s="33"/>
      <c r="D462" s="26" t="s">
        <v>1662</v>
      </c>
      <c r="E462" s="27" t="s">
        <v>1663</v>
      </c>
      <c r="F462" s="41">
        <f>VLOOKUP(A462,'[2]TARIFA 1-2023 OD'!$A$5:$D$732,4,FALSE)</f>
        <v>9.5</v>
      </c>
      <c r="G462" s="71">
        <v>0.5</v>
      </c>
      <c r="H462" s="71">
        <v>0.05</v>
      </c>
      <c r="I462" s="72">
        <f t="shared" si="28"/>
        <v>4.5125000000000002</v>
      </c>
      <c r="J462" s="118"/>
      <c r="K462" s="108">
        <f t="shared" si="31"/>
        <v>0</v>
      </c>
    </row>
    <row r="463" spans="1:11" s="21" customFormat="1" ht="28.15" customHeight="1">
      <c r="A463" s="53" t="s">
        <v>71</v>
      </c>
      <c r="B463" s="90" t="s">
        <v>2410</v>
      </c>
      <c r="C463" s="33"/>
      <c r="D463" s="26" t="s">
        <v>1664</v>
      </c>
      <c r="E463" s="27" t="s">
        <v>1665</v>
      </c>
      <c r="F463" s="41">
        <f>VLOOKUP(A463,'[2]TARIFA 1-2023 OD'!$A$5:$D$732,4,FALSE)</f>
        <v>3.6</v>
      </c>
      <c r="G463" s="71">
        <v>0.5</v>
      </c>
      <c r="H463" s="71">
        <v>0.05</v>
      </c>
      <c r="I463" s="72">
        <f t="shared" si="28"/>
        <v>1.71</v>
      </c>
      <c r="J463" s="118"/>
      <c r="K463" s="108">
        <f t="shared" si="31"/>
        <v>0</v>
      </c>
    </row>
    <row r="464" spans="1:11" s="21" customFormat="1" ht="28.15" customHeight="1">
      <c r="A464" s="53" t="s">
        <v>72</v>
      </c>
      <c r="B464" s="90" t="s">
        <v>2410</v>
      </c>
      <c r="C464" s="33"/>
      <c r="D464" s="26" t="s">
        <v>1666</v>
      </c>
      <c r="E464" s="27" t="s">
        <v>1667</v>
      </c>
      <c r="F464" s="41">
        <f>VLOOKUP(A464,'[2]TARIFA 1-2023 OD'!$A$5:$D$732,4,FALSE)</f>
        <v>4.5999999999999996</v>
      </c>
      <c r="G464" s="71">
        <v>0.5</v>
      </c>
      <c r="H464" s="71">
        <v>0.05</v>
      </c>
      <c r="I464" s="72">
        <f t="shared" si="28"/>
        <v>2.1849999999999996</v>
      </c>
      <c r="J464" s="118"/>
      <c r="K464" s="108">
        <f t="shared" si="31"/>
        <v>0</v>
      </c>
    </row>
    <row r="465" spans="1:11" s="21" customFormat="1" ht="28.15" customHeight="1">
      <c r="A465" s="53" t="s">
        <v>73</v>
      </c>
      <c r="B465" s="90" t="s">
        <v>2410</v>
      </c>
      <c r="C465" s="33"/>
      <c r="D465" s="26" t="s">
        <v>1668</v>
      </c>
      <c r="E465" s="27" t="s">
        <v>1669</v>
      </c>
      <c r="F465" s="41">
        <f>VLOOKUP(A465,'[2]TARIFA 1-2023 OD'!$A$5:$D$732,4,FALSE)</f>
        <v>7.6</v>
      </c>
      <c r="G465" s="71">
        <v>0.5</v>
      </c>
      <c r="H465" s="71">
        <v>0.05</v>
      </c>
      <c r="I465" s="72">
        <f t="shared" si="28"/>
        <v>3.61</v>
      </c>
      <c r="J465" s="118"/>
      <c r="K465" s="108">
        <f t="shared" si="31"/>
        <v>0</v>
      </c>
    </row>
    <row r="466" spans="1:11" s="21" customFormat="1" ht="28.15" customHeight="1">
      <c r="A466" s="53" t="s">
        <v>74</v>
      </c>
      <c r="B466" s="90" t="s">
        <v>2410</v>
      </c>
      <c r="C466" s="33"/>
      <c r="D466" s="26" t="s">
        <v>1670</v>
      </c>
      <c r="E466" s="27" t="s">
        <v>1671</v>
      </c>
      <c r="F466" s="41">
        <f>VLOOKUP(A466,'[2]TARIFA 1-2023 OD'!$A$5:$D$732,4,FALSE)</f>
        <v>9.6999999999999993</v>
      </c>
      <c r="G466" s="71">
        <v>0.5</v>
      </c>
      <c r="H466" s="71">
        <v>0.05</v>
      </c>
      <c r="I466" s="72">
        <f t="shared" si="28"/>
        <v>4.607499999999999</v>
      </c>
      <c r="J466" s="118"/>
      <c r="K466" s="108">
        <f t="shared" si="31"/>
        <v>0</v>
      </c>
    </row>
    <row r="467" spans="1:11" s="21" customFormat="1" ht="28.15" customHeight="1">
      <c r="A467" s="53" t="s">
        <v>493</v>
      </c>
      <c r="B467" s="90" t="s">
        <v>2410</v>
      </c>
      <c r="C467" s="33"/>
      <c r="D467" s="26" t="s">
        <v>1672</v>
      </c>
      <c r="E467" s="27" t="s">
        <v>1673</v>
      </c>
      <c r="F467" s="41">
        <f>VLOOKUP(A467,'[2]TARIFA 1-2023 OD'!$A$5:$D$732,4,FALSE)</f>
        <v>84</v>
      </c>
      <c r="G467" s="71">
        <v>0.5</v>
      </c>
      <c r="H467" s="71">
        <v>0.05</v>
      </c>
      <c r="I467" s="72">
        <f t="shared" si="28"/>
        <v>39.9</v>
      </c>
      <c r="J467" s="118"/>
      <c r="K467" s="108">
        <f t="shared" si="31"/>
        <v>0</v>
      </c>
    </row>
    <row r="468" spans="1:11" s="21" customFormat="1" ht="28.15" customHeight="1">
      <c r="A468" s="53" t="s">
        <v>75</v>
      </c>
      <c r="B468" s="90" t="s">
        <v>2410</v>
      </c>
      <c r="C468" s="33"/>
      <c r="D468" s="26" t="s">
        <v>1674</v>
      </c>
      <c r="E468" s="27" t="s">
        <v>1675</v>
      </c>
      <c r="F468" s="41">
        <f>VLOOKUP(A468,'[2]TARIFA 1-2023 OD'!$A$5:$D$732,4,FALSE)</f>
        <v>6.5</v>
      </c>
      <c r="G468" s="71">
        <v>0.5</v>
      </c>
      <c r="H468" s="71">
        <v>0.05</v>
      </c>
      <c r="I468" s="72">
        <f t="shared" si="28"/>
        <v>3.0874999999999999</v>
      </c>
      <c r="J468" s="118"/>
      <c r="K468" s="108">
        <f t="shared" si="31"/>
        <v>0</v>
      </c>
    </row>
    <row r="469" spans="1:11" s="21" customFormat="1" ht="28.15" customHeight="1">
      <c r="A469" s="53" t="s">
        <v>76</v>
      </c>
      <c r="B469" s="90" t="s">
        <v>2410</v>
      </c>
      <c r="C469" s="33"/>
      <c r="D469" s="26" t="s">
        <v>1676</v>
      </c>
      <c r="E469" s="27" t="s">
        <v>1677</v>
      </c>
      <c r="F469" s="41">
        <f>VLOOKUP(A469,'[2]TARIFA 1-2023 OD'!$A$5:$D$732,4,FALSE)</f>
        <v>5.4</v>
      </c>
      <c r="G469" s="71">
        <v>0.5</v>
      </c>
      <c r="H469" s="71">
        <v>0.05</v>
      </c>
      <c r="I469" s="72">
        <f t="shared" si="28"/>
        <v>2.5649999999999999</v>
      </c>
      <c r="J469" s="118"/>
      <c r="K469" s="108">
        <f t="shared" si="31"/>
        <v>0</v>
      </c>
    </row>
    <row r="470" spans="1:11" s="21" customFormat="1" ht="28.15" customHeight="1">
      <c r="A470" s="53" t="s">
        <v>77</v>
      </c>
      <c r="B470" s="90" t="s">
        <v>2410</v>
      </c>
      <c r="C470" s="33"/>
      <c r="D470" s="26" t="s">
        <v>1678</v>
      </c>
      <c r="E470" s="27" t="s">
        <v>1679</v>
      </c>
      <c r="F470" s="41">
        <f>VLOOKUP(A470,'[2]TARIFA 1-2023 OD'!$A$5:$D$732,4,FALSE)</f>
        <v>6</v>
      </c>
      <c r="G470" s="71">
        <v>0.5</v>
      </c>
      <c r="H470" s="71">
        <v>0.05</v>
      </c>
      <c r="I470" s="72">
        <f t="shared" si="28"/>
        <v>2.8499999999999996</v>
      </c>
      <c r="J470" s="118"/>
      <c r="K470" s="108">
        <f t="shared" si="31"/>
        <v>0</v>
      </c>
    </row>
    <row r="471" spans="1:11" s="21" customFormat="1" ht="28.15" customHeight="1">
      <c r="A471" s="53" t="s">
        <v>78</v>
      </c>
      <c r="B471" s="90" t="s">
        <v>2410</v>
      </c>
      <c r="C471" s="33"/>
      <c r="D471" s="26" t="s">
        <v>1680</v>
      </c>
      <c r="E471" s="27" t="s">
        <v>1681</v>
      </c>
      <c r="F471" s="41">
        <f>VLOOKUP(A471,'[2]TARIFA 1-2023 OD'!$A$5:$D$732,4,FALSE)</f>
        <v>6.8</v>
      </c>
      <c r="G471" s="71">
        <v>0.5</v>
      </c>
      <c r="H471" s="71">
        <v>0.05</v>
      </c>
      <c r="I471" s="72">
        <f t="shared" si="28"/>
        <v>3.23</v>
      </c>
      <c r="J471" s="118"/>
      <c r="K471" s="108">
        <f t="shared" si="31"/>
        <v>0</v>
      </c>
    </row>
    <row r="472" spans="1:11" s="21" customFormat="1" ht="28.15" customHeight="1">
      <c r="A472" s="53" t="s">
        <v>79</v>
      </c>
      <c r="B472" s="90" t="s">
        <v>2410</v>
      </c>
      <c r="C472" s="33"/>
      <c r="D472" s="26" t="s">
        <v>1682</v>
      </c>
      <c r="E472" s="27" t="s">
        <v>1683</v>
      </c>
      <c r="F472" s="41">
        <f>VLOOKUP(A472,'[2]TARIFA 1-2023 OD'!$A$5:$D$732,4,FALSE)</f>
        <v>7.5</v>
      </c>
      <c r="G472" s="71">
        <v>0.5</v>
      </c>
      <c r="H472" s="71">
        <v>0.05</v>
      </c>
      <c r="I472" s="72">
        <f t="shared" si="28"/>
        <v>3.5625</v>
      </c>
      <c r="J472" s="118"/>
      <c r="K472" s="108">
        <f t="shared" si="31"/>
        <v>0</v>
      </c>
    </row>
    <row r="473" spans="1:11" s="21" customFormat="1" ht="28.15" customHeight="1">
      <c r="A473" s="53" t="s">
        <v>80</v>
      </c>
      <c r="B473" s="90" t="s">
        <v>2410</v>
      </c>
      <c r="C473" s="33"/>
      <c r="D473" s="26" t="s">
        <v>1684</v>
      </c>
      <c r="E473" s="27" t="s">
        <v>1685</v>
      </c>
      <c r="F473" s="41">
        <f>VLOOKUP(A473,'[2]TARIFA 1-2023 OD'!$A$5:$D$732,4,FALSE)</f>
        <v>8.4</v>
      </c>
      <c r="G473" s="71">
        <v>0.5</v>
      </c>
      <c r="H473" s="71">
        <v>0.05</v>
      </c>
      <c r="I473" s="72">
        <f t="shared" si="28"/>
        <v>3.9899999999999998</v>
      </c>
      <c r="J473" s="118"/>
      <c r="K473" s="108">
        <f t="shared" si="31"/>
        <v>0</v>
      </c>
    </row>
    <row r="474" spans="1:11" s="21" customFormat="1" ht="28.15" customHeight="1">
      <c r="A474" s="53" t="s">
        <v>81</v>
      </c>
      <c r="B474" s="90" t="s">
        <v>2410</v>
      </c>
      <c r="C474" s="33"/>
      <c r="D474" s="26" t="s">
        <v>1686</v>
      </c>
      <c r="E474" s="27" t="s">
        <v>1687</v>
      </c>
      <c r="F474" s="41">
        <f>VLOOKUP(A474,'[2]TARIFA 1-2023 OD'!$A$5:$D$732,4,FALSE)</f>
        <v>5.6</v>
      </c>
      <c r="G474" s="71">
        <v>0.5</v>
      </c>
      <c r="H474" s="71">
        <v>0.05</v>
      </c>
      <c r="I474" s="72">
        <f t="shared" si="28"/>
        <v>2.6599999999999997</v>
      </c>
      <c r="J474" s="118"/>
      <c r="K474" s="108">
        <f t="shared" si="31"/>
        <v>0</v>
      </c>
    </row>
    <row r="475" spans="1:11" s="21" customFormat="1" ht="28.15" customHeight="1">
      <c r="A475" s="53" t="s">
        <v>82</v>
      </c>
      <c r="B475" s="90" t="s">
        <v>2410</v>
      </c>
      <c r="C475" s="33"/>
      <c r="D475" s="26" t="s">
        <v>1688</v>
      </c>
      <c r="E475" s="27" t="s">
        <v>1689</v>
      </c>
      <c r="F475" s="41">
        <f>VLOOKUP(A475,'[2]TARIFA 1-2023 OD'!$A$5:$D$732,4,FALSE)</f>
        <v>6.2</v>
      </c>
      <c r="G475" s="71">
        <v>0.5</v>
      </c>
      <c r="H475" s="71">
        <v>0.05</v>
      </c>
      <c r="I475" s="72">
        <f t="shared" si="28"/>
        <v>2.9449999999999998</v>
      </c>
      <c r="J475" s="118"/>
      <c r="K475" s="108">
        <f t="shared" si="31"/>
        <v>0</v>
      </c>
    </row>
    <row r="476" spans="1:11" s="21" customFormat="1" ht="28.15" customHeight="1">
      <c r="A476" s="53" t="s">
        <v>83</v>
      </c>
      <c r="B476" s="90" t="s">
        <v>2410</v>
      </c>
      <c r="C476" s="33"/>
      <c r="D476" s="26" t="s">
        <v>1690</v>
      </c>
      <c r="E476" s="27" t="s">
        <v>1691</v>
      </c>
      <c r="F476" s="41">
        <f>VLOOKUP(A476,'[2]TARIFA 1-2023 OD'!$A$5:$D$732,4,FALSE)</f>
        <v>6.5</v>
      </c>
      <c r="G476" s="71">
        <v>0.5</v>
      </c>
      <c r="H476" s="71">
        <v>0.05</v>
      </c>
      <c r="I476" s="72">
        <f t="shared" si="28"/>
        <v>3.0874999999999999</v>
      </c>
      <c r="J476" s="118"/>
      <c r="K476" s="108">
        <f t="shared" si="31"/>
        <v>0</v>
      </c>
    </row>
    <row r="477" spans="1:11" s="21" customFormat="1" ht="28.15" customHeight="1">
      <c r="A477" s="53" t="s">
        <v>84</v>
      </c>
      <c r="B477" s="90" t="s">
        <v>2410</v>
      </c>
      <c r="C477" s="33"/>
      <c r="D477" s="26" t="s">
        <v>1692</v>
      </c>
      <c r="E477" s="27" t="s">
        <v>1693</v>
      </c>
      <c r="F477" s="41">
        <f>VLOOKUP(A477,'[2]TARIFA 1-2023 OD'!$A$5:$D$732,4,FALSE)</f>
        <v>7.9</v>
      </c>
      <c r="G477" s="71">
        <v>0.5</v>
      </c>
      <c r="H477" s="71">
        <v>0.05</v>
      </c>
      <c r="I477" s="72">
        <f t="shared" si="28"/>
        <v>3.7524999999999999</v>
      </c>
      <c r="J477" s="118"/>
      <c r="K477" s="108">
        <f t="shared" si="31"/>
        <v>0</v>
      </c>
    </row>
    <row r="478" spans="1:11" s="21" customFormat="1" ht="28.15" customHeight="1">
      <c r="A478" s="53" t="s">
        <v>85</v>
      </c>
      <c r="B478" s="90" t="s">
        <v>2410</v>
      </c>
      <c r="C478" s="33"/>
      <c r="D478" s="26" t="s">
        <v>1694</v>
      </c>
      <c r="E478" s="27" t="s">
        <v>1695</v>
      </c>
      <c r="F478" s="41">
        <f>VLOOKUP(A478,'[2]TARIFA 1-2023 OD'!$A$5:$D$732,4,FALSE)</f>
        <v>10</v>
      </c>
      <c r="G478" s="71">
        <v>0.5</v>
      </c>
      <c r="H478" s="71">
        <v>0.05</v>
      </c>
      <c r="I478" s="72">
        <f t="shared" si="28"/>
        <v>4.75</v>
      </c>
      <c r="J478" s="118"/>
      <c r="K478" s="108">
        <f t="shared" si="31"/>
        <v>0</v>
      </c>
    </row>
    <row r="479" spans="1:11" s="21" customFormat="1" ht="28.15" customHeight="1">
      <c r="A479" s="53" t="s">
        <v>86</v>
      </c>
      <c r="B479" s="90" t="s">
        <v>2410</v>
      </c>
      <c r="C479" s="33"/>
      <c r="D479" s="26" t="s">
        <v>1696</v>
      </c>
      <c r="E479" s="27" t="s">
        <v>1697</v>
      </c>
      <c r="F479" s="41">
        <f>VLOOKUP(A479,'[2]TARIFA 1-2023 OD'!$A$5:$D$732,4,FALSE)</f>
        <v>5.0999999999999996</v>
      </c>
      <c r="G479" s="71">
        <v>0.5</v>
      </c>
      <c r="H479" s="71">
        <v>0.05</v>
      </c>
      <c r="I479" s="72">
        <f t="shared" si="28"/>
        <v>2.4224999999999999</v>
      </c>
      <c r="J479" s="118"/>
      <c r="K479" s="108">
        <f t="shared" si="31"/>
        <v>0</v>
      </c>
    </row>
    <row r="480" spans="1:11" s="21" customFormat="1" ht="28.15" customHeight="1">
      <c r="A480" s="53" t="s">
        <v>87</v>
      </c>
      <c r="B480" s="90" t="s">
        <v>2410</v>
      </c>
      <c r="C480" s="33"/>
      <c r="D480" s="26" t="s">
        <v>1698</v>
      </c>
      <c r="E480" s="27" t="s">
        <v>1699</v>
      </c>
      <c r="F480" s="41">
        <f>VLOOKUP(A480,'[2]TARIFA 1-2023 OD'!$A$5:$D$732,4,FALSE)</f>
        <v>6.1</v>
      </c>
      <c r="G480" s="71">
        <v>0.5</v>
      </c>
      <c r="H480" s="71">
        <v>0.05</v>
      </c>
      <c r="I480" s="72">
        <f t="shared" si="28"/>
        <v>2.8974999999999995</v>
      </c>
      <c r="J480" s="118"/>
      <c r="K480" s="108">
        <f t="shared" si="31"/>
        <v>0</v>
      </c>
    </row>
    <row r="481" spans="1:11" s="21" customFormat="1" ht="28.15" customHeight="1">
      <c r="A481" s="53" t="s">
        <v>88</v>
      </c>
      <c r="B481" s="90" t="s">
        <v>2410</v>
      </c>
      <c r="C481" s="33"/>
      <c r="D481" s="26" t="s">
        <v>1700</v>
      </c>
      <c r="E481" s="27" t="s">
        <v>1701</v>
      </c>
      <c r="F481" s="41">
        <f>VLOOKUP(A481,'[2]TARIFA 1-2023 OD'!$A$5:$D$732,4,FALSE)</f>
        <v>7</v>
      </c>
      <c r="G481" s="71">
        <v>0.5</v>
      </c>
      <c r="H481" s="71">
        <v>0.05</v>
      </c>
      <c r="I481" s="72">
        <f t="shared" ref="I481:I499" si="32">F481*(1-G481)*(1-H481)</f>
        <v>3.3249999999999997</v>
      </c>
      <c r="J481" s="118"/>
      <c r="K481" s="108">
        <f t="shared" si="31"/>
        <v>0</v>
      </c>
    </row>
    <row r="482" spans="1:11" s="21" customFormat="1" ht="28.15" customHeight="1">
      <c r="A482" s="53" t="s">
        <v>89</v>
      </c>
      <c r="B482" s="90" t="s">
        <v>2410</v>
      </c>
      <c r="C482" s="33"/>
      <c r="D482" s="26" t="s">
        <v>1702</v>
      </c>
      <c r="E482" s="27" t="s">
        <v>1703</v>
      </c>
      <c r="F482" s="41">
        <f>VLOOKUP(A482,'[2]TARIFA 1-2023 OD'!$A$5:$D$732,4,FALSE)</f>
        <v>8.1</v>
      </c>
      <c r="G482" s="71">
        <v>0.5</v>
      </c>
      <c r="H482" s="71">
        <v>0.05</v>
      </c>
      <c r="I482" s="72">
        <f t="shared" si="32"/>
        <v>3.8474999999999997</v>
      </c>
      <c r="J482" s="118"/>
      <c r="K482" s="108">
        <f t="shared" si="31"/>
        <v>0</v>
      </c>
    </row>
    <row r="483" spans="1:11" s="21" customFormat="1" ht="28.15" customHeight="1">
      <c r="A483" s="53" t="s">
        <v>90</v>
      </c>
      <c r="B483" s="90" t="s">
        <v>2410</v>
      </c>
      <c r="C483" s="33"/>
      <c r="D483" s="26" t="s">
        <v>1704</v>
      </c>
      <c r="E483" s="27" t="s">
        <v>1705</v>
      </c>
      <c r="F483" s="41">
        <f>VLOOKUP(A483,'[2]TARIFA 1-2023 OD'!$A$5:$D$732,4,FALSE)</f>
        <v>9.3000000000000007</v>
      </c>
      <c r="G483" s="71">
        <v>0.5</v>
      </c>
      <c r="H483" s="71">
        <v>0.05</v>
      </c>
      <c r="I483" s="72">
        <f t="shared" si="32"/>
        <v>4.4175000000000004</v>
      </c>
      <c r="J483" s="118"/>
      <c r="K483" s="108">
        <f t="shared" si="31"/>
        <v>0</v>
      </c>
    </row>
    <row r="484" spans="1:11" s="21" customFormat="1" ht="28.15" customHeight="1">
      <c r="A484" s="53" t="s">
        <v>91</v>
      </c>
      <c r="B484" s="90" t="s">
        <v>2410</v>
      </c>
      <c r="C484" s="33"/>
      <c r="D484" s="26" t="s">
        <v>1696</v>
      </c>
      <c r="E484" s="27" t="s">
        <v>1706</v>
      </c>
      <c r="F484" s="41">
        <f>VLOOKUP(A484,'[2]TARIFA 1-2023 OD'!$A$5:$D$732,4,FALSE)</f>
        <v>12.6</v>
      </c>
      <c r="G484" s="71">
        <v>0.5</v>
      </c>
      <c r="H484" s="71">
        <v>0.05</v>
      </c>
      <c r="I484" s="72">
        <f t="shared" si="32"/>
        <v>5.9849999999999994</v>
      </c>
      <c r="J484" s="118"/>
      <c r="K484" s="108">
        <f t="shared" si="31"/>
        <v>0</v>
      </c>
    </row>
    <row r="485" spans="1:11" s="21" customFormat="1" ht="28.15" customHeight="1">
      <c r="A485" s="53" t="s">
        <v>92</v>
      </c>
      <c r="B485" s="90" t="s">
        <v>2410</v>
      </c>
      <c r="C485" s="33"/>
      <c r="D485" s="26" t="s">
        <v>1704</v>
      </c>
      <c r="E485" s="27" t="s">
        <v>1707</v>
      </c>
      <c r="F485" s="41">
        <f>VLOOKUP(A485,'[2]TARIFA 1-2023 OD'!$A$5:$D$732,4,FALSE)</f>
        <v>20.8</v>
      </c>
      <c r="G485" s="71">
        <v>0.5</v>
      </c>
      <c r="H485" s="71">
        <v>0.05</v>
      </c>
      <c r="I485" s="72">
        <f t="shared" si="32"/>
        <v>9.879999999999999</v>
      </c>
      <c r="J485" s="118"/>
      <c r="K485" s="108">
        <f t="shared" si="31"/>
        <v>0</v>
      </c>
    </row>
    <row r="486" spans="1:11" s="21" customFormat="1" ht="28.15" customHeight="1">
      <c r="A486" s="53" t="s">
        <v>93</v>
      </c>
      <c r="B486" s="90" t="s">
        <v>2410</v>
      </c>
      <c r="C486" s="33"/>
      <c r="D486" s="26" t="s">
        <v>1708</v>
      </c>
      <c r="E486" s="27" t="s">
        <v>1709</v>
      </c>
      <c r="F486" s="41">
        <f>VLOOKUP(A486,'[2]TARIFA 1-2023 OD'!$A$5:$D$732,4,FALSE)</f>
        <v>48.4</v>
      </c>
      <c r="G486" s="71">
        <v>0.5</v>
      </c>
      <c r="H486" s="71">
        <v>0.05</v>
      </c>
      <c r="I486" s="72">
        <f t="shared" si="32"/>
        <v>22.99</v>
      </c>
      <c r="J486" s="118"/>
      <c r="K486" s="108">
        <f t="shared" si="31"/>
        <v>0</v>
      </c>
    </row>
    <row r="487" spans="1:11" s="21" customFormat="1" ht="28.15" customHeight="1">
      <c r="A487" s="53" t="s">
        <v>94</v>
      </c>
      <c r="B487" s="90" t="s">
        <v>2410</v>
      </c>
      <c r="C487" s="33"/>
      <c r="D487" s="26" t="s">
        <v>1710</v>
      </c>
      <c r="E487" s="27" t="s">
        <v>1711</v>
      </c>
      <c r="F487" s="41">
        <f>VLOOKUP(A487,'[2]TARIFA 1-2023 OD'!$A$5:$D$732,4,FALSE)</f>
        <v>67.5</v>
      </c>
      <c r="G487" s="71">
        <v>0.5</v>
      </c>
      <c r="H487" s="71">
        <v>0.05</v>
      </c>
      <c r="I487" s="72">
        <f t="shared" si="32"/>
        <v>32.0625</v>
      </c>
      <c r="J487" s="118"/>
      <c r="K487" s="108">
        <f t="shared" si="31"/>
        <v>0</v>
      </c>
    </row>
    <row r="488" spans="1:11" s="21" customFormat="1" ht="28.15" customHeight="1">
      <c r="A488" s="53" t="s">
        <v>860</v>
      </c>
      <c r="B488" s="90" t="s">
        <v>2410</v>
      </c>
      <c r="C488" s="33"/>
      <c r="D488" s="26" t="s">
        <v>861</v>
      </c>
      <c r="E488" s="27" t="s">
        <v>1712</v>
      </c>
      <c r="F488" s="41">
        <f>VLOOKUP(A488,'[2]TARIFA 1-2023 OD'!$A$5:$D$732,4,FALSE)</f>
        <v>4</v>
      </c>
      <c r="G488" s="71">
        <v>0.5</v>
      </c>
      <c r="H488" s="71">
        <v>0.05</v>
      </c>
      <c r="I488" s="72">
        <f t="shared" si="32"/>
        <v>1.9</v>
      </c>
      <c r="J488" s="118"/>
      <c r="K488" s="108">
        <f t="shared" si="31"/>
        <v>0</v>
      </c>
    </row>
    <row r="489" spans="1:11" s="21" customFormat="1" ht="28.15" customHeight="1">
      <c r="A489" s="35" t="s">
        <v>148</v>
      </c>
      <c r="B489" s="90" t="s">
        <v>2410</v>
      </c>
      <c r="C489" s="32"/>
      <c r="D489" s="26" t="s">
        <v>1200</v>
      </c>
      <c r="E489" s="27" t="s">
        <v>1201</v>
      </c>
      <c r="F489" s="41">
        <f>VLOOKUP(A489,'[2]TARIFA 1-2023 OD'!$A$5:$D$732,4,FALSE)</f>
        <v>135.4</v>
      </c>
      <c r="G489" s="71">
        <v>0.5</v>
      </c>
      <c r="H489" s="71">
        <v>0.05</v>
      </c>
      <c r="I489" s="72">
        <f t="shared" si="32"/>
        <v>64.314999999999998</v>
      </c>
      <c r="J489" s="118"/>
      <c r="K489" s="108">
        <f t="shared" si="31"/>
        <v>0</v>
      </c>
    </row>
    <row r="490" spans="1:11" s="21" customFormat="1" ht="28.15" customHeight="1">
      <c r="A490" s="35" t="s">
        <v>423</v>
      </c>
      <c r="B490" s="90" t="s">
        <v>2410</v>
      </c>
      <c r="C490" s="32"/>
      <c r="D490" s="26" t="s">
        <v>1202</v>
      </c>
      <c r="E490" s="27" t="s">
        <v>1203</v>
      </c>
      <c r="F490" s="41">
        <f>VLOOKUP(A490,'[2]TARIFA 1-2023 OD'!$A$5:$D$732,4,FALSE)</f>
        <v>134.5</v>
      </c>
      <c r="G490" s="71">
        <v>0.5</v>
      </c>
      <c r="H490" s="71">
        <v>0.05</v>
      </c>
      <c r="I490" s="72">
        <f t="shared" si="32"/>
        <v>63.887499999999996</v>
      </c>
      <c r="J490" s="118"/>
      <c r="K490" s="108">
        <f t="shared" si="31"/>
        <v>0</v>
      </c>
    </row>
    <row r="491" spans="1:11" s="21" customFormat="1" ht="28.15" customHeight="1">
      <c r="A491" s="35" t="s">
        <v>149</v>
      </c>
      <c r="B491" s="90" t="s">
        <v>2410</v>
      </c>
      <c r="C491" s="32"/>
      <c r="D491" s="26" t="s">
        <v>1206</v>
      </c>
      <c r="E491" s="27" t="s">
        <v>1207</v>
      </c>
      <c r="F491" s="41">
        <f>VLOOKUP(A491,'[2]TARIFA 1-2023 OD'!$A$5:$D$732,4,FALSE)</f>
        <v>182.4</v>
      </c>
      <c r="G491" s="71">
        <v>0.5</v>
      </c>
      <c r="H491" s="71">
        <v>0.05</v>
      </c>
      <c r="I491" s="72">
        <f t="shared" si="32"/>
        <v>86.64</v>
      </c>
      <c r="J491" s="118"/>
      <c r="K491" s="108">
        <f t="shared" si="31"/>
        <v>0</v>
      </c>
    </row>
    <row r="492" spans="1:11" s="21" customFormat="1" ht="28.15" customHeight="1">
      <c r="A492" s="35" t="s">
        <v>150</v>
      </c>
      <c r="B492" s="90" t="s">
        <v>2410</v>
      </c>
      <c r="C492" s="32"/>
      <c r="D492" s="26" t="s">
        <v>1208</v>
      </c>
      <c r="E492" s="27" t="s">
        <v>1209</v>
      </c>
      <c r="F492" s="41">
        <f>VLOOKUP(A492,'[2]TARIFA 1-2023 OD'!$A$5:$D$732,4,FALSE)</f>
        <v>271</v>
      </c>
      <c r="G492" s="71">
        <v>0.5</v>
      </c>
      <c r="H492" s="71">
        <v>0.05</v>
      </c>
      <c r="I492" s="72">
        <f t="shared" si="32"/>
        <v>128.72499999999999</v>
      </c>
      <c r="J492" s="118"/>
      <c r="K492" s="108">
        <f t="shared" si="31"/>
        <v>0</v>
      </c>
    </row>
    <row r="493" spans="1:11" s="21" customFormat="1" ht="28.15" customHeight="1">
      <c r="A493" s="35" t="s">
        <v>424</v>
      </c>
      <c r="B493" s="90" t="s">
        <v>2410</v>
      </c>
      <c r="C493" s="32"/>
      <c r="D493" s="26" t="s">
        <v>1210</v>
      </c>
      <c r="E493" s="27" t="s">
        <v>1211</v>
      </c>
      <c r="F493" s="41">
        <f>VLOOKUP(A493,'[2]TARIFA 1-2023 OD'!$A$5:$D$732,4,FALSE)</f>
        <v>246</v>
      </c>
      <c r="G493" s="71">
        <v>0.5</v>
      </c>
      <c r="H493" s="71">
        <v>0.05</v>
      </c>
      <c r="I493" s="72">
        <f t="shared" si="32"/>
        <v>116.85</v>
      </c>
      <c r="J493" s="118"/>
      <c r="K493" s="108">
        <f t="shared" si="31"/>
        <v>0</v>
      </c>
    </row>
    <row r="494" spans="1:11" s="21" customFormat="1" ht="28.15" customHeight="1">
      <c r="A494" s="35" t="s">
        <v>151</v>
      </c>
      <c r="B494" s="90" t="s">
        <v>2410</v>
      </c>
      <c r="C494" s="32"/>
      <c r="D494" s="26" t="s">
        <v>1212</v>
      </c>
      <c r="E494" s="27" t="s">
        <v>1213</v>
      </c>
      <c r="F494" s="41">
        <f>VLOOKUP(A494,'[2]TARIFA 1-2023 OD'!$A$5:$D$732,4,FALSE)</f>
        <v>235</v>
      </c>
      <c r="G494" s="71">
        <v>0.5</v>
      </c>
      <c r="H494" s="71">
        <v>0.05</v>
      </c>
      <c r="I494" s="72">
        <f t="shared" si="32"/>
        <v>111.625</v>
      </c>
      <c r="J494" s="118"/>
      <c r="K494" s="108">
        <f t="shared" si="31"/>
        <v>0</v>
      </c>
    </row>
    <row r="495" spans="1:11" s="21" customFormat="1" ht="28.15" customHeight="1">
      <c r="A495" s="35" t="s">
        <v>152</v>
      </c>
      <c r="B495" s="90" t="s">
        <v>2410</v>
      </c>
      <c r="C495" s="32"/>
      <c r="D495" s="26" t="s">
        <v>1214</v>
      </c>
      <c r="E495" s="27" t="s">
        <v>1215</v>
      </c>
      <c r="F495" s="41">
        <f>VLOOKUP(A495,'[2]TARIFA 1-2023 OD'!$A$5:$D$732,4,FALSE)</f>
        <v>234</v>
      </c>
      <c r="G495" s="71">
        <v>0.5</v>
      </c>
      <c r="H495" s="71">
        <v>0.05</v>
      </c>
      <c r="I495" s="72">
        <f t="shared" si="32"/>
        <v>111.14999999999999</v>
      </c>
      <c r="J495" s="118"/>
      <c r="K495" s="108">
        <f t="shared" si="31"/>
        <v>0</v>
      </c>
    </row>
    <row r="496" spans="1:11" s="21" customFormat="1" ht="28.15" customHeight="1">
      <c r="A496" s="35" t="s">
        <v>153</v>
      </c>
      <c r="B496" s="90" t="s">
        <v>2410</v>
      </c>
      <c r="C496" s="32"/>
      <c r="D496" s="26" t="s">
        <v>1216</v>
      </c>
      <c r="E496" s="27" t="s">
        <v>1217</v>
      </c>
      <c r="F496" s="41">
        <f>VLOOKUP(A496,'[2]TARIFA 1-2023 OD'!$A$5:$D$732,4,FALSE)</f>
        <v>297</v>
      </c>
      <c r="G496" s="71">
        <v>0.5</v>
      </c>
      <c r="H496" s="71">
        <v>0.05</v>
      </c>
      <c r="I496" s="72">
        <f t="shared" si="32"/>
        <v>141.07499999999999</v>
      </c>
      <c r="J496" s="118"/>
      <c r="K496" s="108">
        <f t="shared" si="31"/>
        <v>0</v>
      </c>
    </row>
    <row r="497" spans="1:11" s="21" customFormat="1" ht="28.15" customHeight="1">
      <c r="A497" s="35" t="s">
        <v>154</v>
      </c>
      <c r="B497" s="90" t="s">
        <v>2410</v>
      </c>
      <c r="C497" s="32"/>
      <c r="D497" s="26" t="s">
        <v>1218</v>
      </c>
      <c r="E497" s="27" t="s">
        <v>1219</v>
      </c>
      <c r="F497" s="41">
        <f>VLOOKUP(A497,'[2]TARIFA 1-2023 OD'!$A$5:$D$732,4,FALSE)</f>
        <v>355</v>
      </c>
      <c r="G497" s="71">
        <v>0.5</v>
      </c>
      <c r="H497" s="71">
        <v>0.05</v>
      </c>
      <c r="I497" s="72">
        <f t="shared" si="32"/>
        <v>168.625</v>
      </c>
      <c r="J497" s="118"/>
      <c r="K497" s="108">
        <f t="shared" si="31"/>
        <v>0</v>
      </c>
    </row>
    <row r="498" spans="1:11" s="21" customFormat="1" ht="28.15" customHeight="1">
      <c r="A498" s="35" t="s">
        <v>155</v>
      </c>
      <c r="B498" s="90" t="s">
        <v>2410</v>
      </c>
      <c r="C498" s="32"/>
      <c r="D498" s="26" t="s">
        <v>1222</v>
      </c>
      <c r="E498" s="27" t="s">
        <v>1223</v>
      </c>
      <c r="F498" s="41">
        <f>VLOOKUP(A498,'[2]TARIFA 1-2023 OD'!$A$5:$D$732,4,FALSE)</f>
        <v>376</v>
      </c>
      <c r="G498" s="71">
        <v>0.5</v>
      </c>
      <c r="H498" s="71">
        <v>0.05</v>
      </c>
      <c r="I498" s="72">
        <f t="shared" si="32"/>
        <v>178.6</v>
      </c>
      <c r="J498" s="118"/>
      <c r="K498" s="108">
        <f t="shared" si="31"/>
        <v>0</v>
      </c>
    </row>
    <row r="499" spans="1:11" s="24" customFormat="1" ht="37.5" customHeight="1" thickBot="1">
      <c r="A499" s="61" t="s">
        <v>156</v>
      </c>
      <c r="B499" s="98" t="s">
        <v>2410</v>
      </c>
      <c r="C499" s="48"/>
      <c r="D499" s="49" t="s">
        <v>1224</v>
      </c>
      <c r="E499" s="50" t="s">
        <v>1225</v>
      </c>
      <c r="F499" s="51">
        <f>VLOOKUP(A499,'[2]TARIFA 1-2023 OD'!$A$5:$D$732,4,FALSE)</f>
        <v>456.3</v>
      </c>
      <c r="G499" s="99">
        <v>0.5</v>
      </c>
      <c r="H499" s="71">
        <v>0.05</v>
      </c>
      <c r="I499" s="72">
        <f t="shared" si="32"/>
        <v>216.74250000000001</v>
      </c>
      <c r="J499" s="122"/>
      <c r="K499" s="108">
        <f t="shared" si="31"/>
        <v>0</v>
      </c>
    </row>
    <row r="500" spans="1:11" s="21" customFormat="1" ht="28.15" customHeight="1" thickBot="1">
      <c r="A500" s="19" t="s">
        <v>233</v>
      </c>
      <c r="B500" s="101"/>
      <c r="C500" s="31"/>
      <c r="D500" s="20"/>
      <c r="E500" s="20"/>
      <c r="F500" s="25"/>
      <c r="G500" s="95"/>
      <c r="H500" s="95"/>
      <c r="I500" s="96"/>
      <c r="J500" s="121"/>
      <c r="K500" s="97"/>
    </row>
    <row r="501" spans="1:11" s="21" customFormat="1" ht="28.15" customHeight="1">
      <c r="A501" s="54" t="s">
        <v>115</v>
      </c>
      <c r="B501" s="90" t="s">
        <v>2410</v>
      </c>
      <c r="C501" s="55"/>
      <c r="D501" s="45" t="s">
        <v>1713</v>
      </c>
      <c r="E501" s="56" t="s">
        <v>1714</v>
      </c>
      <c r="F501" s="47">
        <f>VLOOKUP(A501,'[2]TARIFA 1-2023 OD'!$A$5:$D$732,4,FALSE)</f>
        <v>9.9</v>
      </c>
      <c r="G501" s="71">
        <v>0.5</v>
      </c>
      <c r="H501" s="71">
        <v>0.05</v>
      </c>
      <c r="I501" s="72">
        <f t="shared" ref="I501:I508" si="33">F501*(1-G501)*(1-H501)</f>
        <v>4.7024999999999997</v>
      </c>
      <c r="J501" s="117"/>
      <c r="K501" s="108">
        <f t="shared" ref="K501:K508" si="34">I501*J501</f>
        <v>0</v>
      </c>
    </row>
    <row r="502" spans="1:11" s="21" customFormat="1" ht="28.15" customHeight="1">
      <c r="A502" s="53" t="s">
        <v>116</v>
      </c>
      <c r="B502" s="90" t="s">
        <v>2410</v>
      </c>
      <c r="C502" s="33"/>
      <c r="D502" s="26" t="s">
        <v>1715</v>
      </c>
      <c r="E502" s="27" t="s">
        <v>1716</v>
      </c>
      <c r="F502" s="41">
        <f>VLOOKUP(A502,'[2]TARIFA 1-2023 OD'!$A$5:$D$732,4,FALSE)</f>
        <v>43.4</v>
      </c>
      <c r="G502" s="71">
        <v>0.5</v>
      </c>
      <c r="H502" s="71">
        <v>0.05</v>
      </c>
      <c r="I502" s="72">
        <f t="shared" si="33"/>
        <v>20.614999999999998</v>
      </c>
      <c r="J502" s="118"/>
      <c r="K502" s="108">
        <f t="shared" si="34"/>
        <v>0</v>
      </c>
    </row>
    <row r="503" spans="1:11" s="21" customFormat="1" ht="28.15" customHeight="1">
      <c r="A503" s="53" t="s">
        <v>117</v>
      </c>
      <c r="B503" s="90" t="s">
        <v>2410</v>
      </c>
      <c r="C503" s="33"/>
      <c r="D503" s="26" t="s">
        <v>1717</v>
      </c>
      <c r="E503" s="27" t="s">
        <v>1718</v>
      </c>
      <c r="F503" s="41">
        <f>VLOOKUP(A503,'[2]TARIFA 1-2023 OD'!$A$5:$D$732,4,FALSE)</f>
        <v>11.5</v>
      </c>
      <c r="G503" s="71">
        <v>0.5</v>
      </c>
      <c r="H503" s="71">
        <v>0.05</v>
      </c>
      <c r="I503" s="72">
        <f t="shared" si="33"/>
        <v>5.4624999999999995</v>
      </c>
      <c r="J503" s="118"/>
      <c r="K503" s="108">
        <f t="shared" si="34"/>
        <v>0</v>
      </c>
    </row>
    <row r="504" spans="1:11" s="21" customFormat="1" ht="28.15" customHeight="1">
      <c r="A504" s="53" t="s">
        <v>118</v>
      </c>
      <c r="B504" s="90" t="s">
        <v>2410</v>
      </c>
      <c r="C504" s="33"/>
      <c r="D504" s="26" t="s">
        <v>1719</v>
      </c>
      <c r="E504" s="27" t="s">
        <v>1720</v>
      </c>
      <c r="F504" s="41">
        <f>VLOOKUP(A504,'[2]TARIFA 1-2023 OD'!$A$5:$D$732,4,FALSE)</f>
        <v>10.7</v>
      </c>
      <c r="G504" s="71">
        <v>0.5</v>
      </c>
      <c r="H504" s="71">
        <v>0.05</v>
      </c>
      <c r="I504" s="72">
        <f t="shared" si="33"/>
        <v>5.0824999999999996</v>
      </c>
      <c r="J504" s="118"/>
      <c r="K504" s="108">
        <f t="shared" si="34"/>
        <v>0</v>
      </c>
    </row>
    <row r="505" spans="1:11" s="21" customFormat="1" ht="28.15" customHeight="1">
      <c r="A505" s="53" t="s">
        <v>119</v>
      </c>
      <c r="B505" s="90" t="s">
        <v>2410</v>
      </c>
      <c r="C505" s="33"/>
      <c r="D505" s="26" t="s">
        <v>1721</v>
      </c>
      <c r="E505" s="27" t="s">
        <v>1722</v>
      </c>
      <c r="F505" s="41">
        <f>VLOOKUP(A505,'[2]TARIFA 1-2023 OD'!$A$5:$D$732,4,FALSE)</f>
        <v>10.6</v>
      </c>
      <c r="G505" s="71">
        <v>0.5</v>
      </c>
      <c r="H505" s="71">
        <v>0.05</v>
      </c>
      <c r="I505" s="72">
        <f t="shared" si="33"/>
        <v>5.0349999999999993</v>
      </c>
      <c r="J505" s="118"/>
      <c r="K505" s="108">
        <f t="shared" si="34"/>
        <v>0</v>
      </c>
    </row>
    <row r="506" spans="1:11" s="21" customFormat="1" ht="28.15" customHeight="1">
      <c r="A506" s="53" t="s">
        <v>120</v>
      </c>
      <c r="B506" s="90" t="s">
        <v>2410</v>
      </c>
      <c r="C506" s="33"/>
      <c r="D506" s="26" t="s">
        <v>1723</v>
      </c>
      <c r="E506" s="27" t="s">
        <v>1724</v>
      </c>
      <c r="F506" s="41">
        <f>VLOOKUP(A506,'[2]TARIFA 1-2023 OD'!$A$5:$D$732,4,FALSE)</f>
        <v>46.9</v>
      </c>
      <c r="G506" s="71">
        <v>0.5</v>
      </c>
      <c r="H506" s="71">
        <v>0.05</v>
      </c>
      <c r="I506" s="72">
        <f t="shared" si="33"/>
        <v>22.2775</v>
      </c>
      <c r="J506" s="118"/>
      <c r="K506" s="108">
        <f t="shared" si="34"/>
        <v>0</v>
      </c>
    </row>
    <row r="507" spans="1:11" s="21" customFormat="1" ht="28.15" customHeight="1">
      <c r="A507" s="53" t="s">
        <v>121</v>
      </c>
      <c r="B507" s="90" t="s">
        <v>2410</v>
      </c>
      <c r="C507" s="33"/>
      <c r="D507" s="26" t="s">
        <v>1725</v>
      </c>
      <c r="E507" s="27" t="s">
        <v>1726</v>
      </c>
      <c r="F507" s="41">
        <f>VLOOKUP(A507,'[2]TARIFA 1-2023 OD'!$A$5:$D$732,4,FALSE)</f>
        <v>10.9</v>
      </c>
      <c r="G507" s="71">
        <v>0.5</v>
      </c>
      <c r="H507" s="71">
        <v>0.05</v>
      </c>
      <c r="I507" s="72">
        <f t="shared" si="33"/>
        <v>5.1775000000000002</v>
      </c>
      <c r="J507" s="118"/>
      <c r="K507" s="108">
        <f t="shared" si="34"/>
        <v>0</v>
      </c>
    </row>
    <row r="508" spans="1:11" ht="27" thickBot="1">
      <c r="A508" s="57" t="s">
        <v>122</v>
      </c>
      <c r="B508" s="98" t="s">
        <v>2410</v>
      </c>
      <c r="C508" s="58"/>
      <c r="D508" s="49" t="s">
        <v>1727</v>
      </c>
      <c r="E508" s="50" t="s">
        <v>1728</v>
      </c>
      <c r="F508" s="51">
        <f>VLOOKUP(A508,'[2]TARIFA 1-2023 OD'!$A$5:$D$732,4,FALSE)</f>
        <v>47.8</v>
      </c>
      <c r="G508" s="99">
        <v>0.5</v>
      </c>
      <c r="H508" s="71">
        <v>0.05</v>
      </c>
      <c r="I508" s="72">
        <f t="shared" si="33"/>
        <v>22.704999999999998</v>
      </c>
      <c r="J508" s="122"/>
      <c r="K508" s="108">
        <f t="shared" si="34"/>
        <v>0</v>
      </c>
    </row>
    <row r="509" spans="1:11" s="24" customFormat="1" ht="37.5" customHeight="1" thickBot="1">
      <c r="A509" s="151" t="s">
        <v>230</v>
      </c>
      <c r="B509" s="152"/>
      <c r="C509" s="152"/>
      <c r="D509" s="152"/>
      <c r="E509" s="152"/>
      <c r="F509" s="152"/>
      <c r="G509" s="102"/>
      <c r="H509" s="102"/>
      <c r="I509" s="103"/>
      <c r="J509" s="125"/>
      <c r="K509" s="104"/>
    </row>
    <row r="510" spans="1:11" s="21" customFormat="1" ht="28.9" customHeight="1" thickBot="1">
      <c r="A510" s="19" t="s">
        <v>340</v>
      </c>
      <c r="B510" s="89"/>
      <c r="C510" s="31"/>
      <c r="D510" s="20"/>
      <c r="E510" s="20"/>
      <c r="F510" s="25" t="s">
        <v>229</v>
      </c>
      <c r="G510" s="95"/>
      <c r="H510" s="95"/>
      <c r="I510" s="96"/>
      <c r="J510" s="121"/>
      <c r="K510" s="97"/>
    </row>
    <row r="511" spans="1:11" s="21" customFormat="1" ht="28.15" customHeight="1">
      <c r="A511" s="54" t="s">
        <v>444</v>
      </c>
      <c r="B511" s="90" t="s">
        <v>2410</v>
      </c>
      <c r="C511" s="55"/>
      <c r="D511" s="45" t="s">
        <v>1729</v>
      </c>
      <c r="E511" s="56" t="s">
        <v>1730</v>
      </c>
      <c r="F511" s="47">
        <f>VLOOKUP(A511,'[2]TARIFA 1-2023 OD'!$A$5:$D$732,4,FALSE)</f>
        <v>143</v>
      </c>
      <c r="G511" s="71">
        <v>0.5</v>
      </c>
      <c r="H511" s="71">
        <v>0.05</v>
      </c>
      <c r="I511" s="72">
        <f t="shared" ref="I511:I530" si="35">F511*(1-G511)*(1-H511)</f>
        <v>67.924999999999997</v>
      </c>
      <c r="J511" s="117"/>
      <c r="K511" s="108">
        <f t="shared" ref="K511:K521" si="36">I511*J511</f>
        <v>0</v>
      </c>
    </row>
    <row r="512" spans="1:11" s="21" customFormat="1" ht="28.15" customHeight="1">
      <c r="A512" s="53" t="s">
        <v>445</v>
      </c>
      <c r="B512" s="90" t="s">
        <v>2410</v>
      </c>
      <c r="C512" s="33"/>
      <c r="D512" s="26" t="s">
        <v>1731</v>
      </c>
      <c r="E512" s="27" t="s">
        <v>1732</v>
      </c>
      <c r="F512" s="41">
        <f>VLOOKUP(A512,'[2]TARIFA 1-2023 OD'!$A$5:$D$732,4,FALSE)</f>
        <v>151</v>
      </c>
      <c r="G512" s="71">
        <v>0.5</v>
      </c>
      <c r="H512" s="71">
        <v>0.05</v>
      </c>
      <c r="I512" s="72">
        <f t="shared" si="35"/>
        <v>71.724999999999994</v>
      </c>
      <c r="J512" s="118"/>
      <c r="K512" s="108">
        <f t="shared" si="36"/>
        <v>0</v>
      </c>
    </row>
    <row r="513" spans="1:11" s="21" customFormat="1" ht="28.15" customHeight="1">
      <c r="A513" s="53" t="s">
        <v>708</v>
      </c>
      <c r="B513" s="90" t="s">
        <v>2410</v>
      </c>
      <c r="C513" s="33"/>
      <c r="D513" s="26" t="s">
        <v>1733</v>
      </c>
      <c r="E513" s="27" t="s">
        <v>1734</v>
      </c>
      <c r="F513" s="41">
        <f>VLOOKUP(A513,'[2]TARIFA 1-2023 OD'!$A$5:$D$732,4,FALSE)</f>
        <v>183</v>
      </c>
      <c r="G513" s="71">
        <v>0.5</v>
      </c>
      <c r="H513" s="71">
        <v>0.05</v>
      </c>
      <c r="I513" s="72">
        <f t="shared" si="35"/>
        <v>86.924999999999997</v>
      </c>
      <c r="J513" s="118"/>
      <c r="K513" s="108">
        <f t="shared" si="36"/>
        <v>0</v>
      </c>
    </row>
    <row r="514" spans="1:11" s="21" customFormat="1" ht="28.15" customHeight="1">
      <c r="A514" s="53" t="s">
        <v>604</v>
      </c>
      <c r="B514" s="90" t="s">
        <v>2410</v>
      </c>
      <c r="C514" s="33"/>
      <c r="D514" s="26" t="s">
        <v>1735</v>
      </c>
      <c r="E514" s="27" t="s">
        <v>1736</v>
      </c>
      <c r="F514" s="41">
        <f>VLOOKUP(A514,'[2]TARIFA 1-2023 OD'!$A$5:$D$732,4,FALSE)</f>
        <v>189</v>
      </c>
      <c r="G514" s="71">
        <v>0.5</v>
      </c>
      <c r="H514" s="71">
        <v>0.05</v>
      </c>
      <c r="I514" s="72">
        <f t="shared" si="35"/>
        <v>89.774999999999991</v>
      </c>
      <c r="J514" s="118"/>
      <c r="K514" s="108">
        <f t="shared" si="36"/>
        <v>0</v>
      </c>
    </row>
    <row r="515" spans="1:11" s="21" customFormat="1" ht="28.15" customHeight="1">
      <c r="A515" s="53" t="s">
        <v>709</v>
      </c>
      <c r="B515" s="90" t="s">
        <v>2410</v>
      </c>
      <c r="C515" s="33"/>
      <c r="D515" s="26" t="s">
        <v>1737</v>
      </c>
      <c r="E515" s="27" t="s">
        <v>1738</v>
      </c>
      <c r="F515" s="41">
        <f>VLOOKUP(A515,'[2]TARIFA 1-2023 OD'!$A$5:$D$732,4,FALSE)</f>
        <v>218</v>
      </c>
      <c r="G515" s="71">
        <v>0.5</v>
      </c>
      <c r="H515" s="71">
        <v>0.05</v>
      </c>
      <c r="I515" s="72">
        <f t="shared" si="35"/>
        <v>103.55</v>
      </c>
      <c r="J515" s="118"/>
      <c r="K515" s="108">
        <f t="shared" si="36"/>
        <v>0</v>
      </c>
    </row>
    <row r="516" spans="1:11" s="21" customFormat="1" ht="28.15" customHeight="1">
      <c r="A516" s="53" t="s">
        <v>203</v>
      </c>
      <c r="B516" s="90" t="s">
        <v>2410</v>
      </c>
      <c r="C516" s="33"/>
      <c r="D516" s="26" t="s">
        <v>1739</v>
      </c>
      <c r="E516" s="27" t="s">
        <v>1740</v>
      </c>
      <c r="F516" s="41">
        <f>VLOOKUP(A516,'[2]TARIFA 1-2023 OD'!$A$5:$D$732,4,FALSE)</f>
        <v>255</v>
      </c>
      <c r="G516" s="71">
        <v>0.5</v>
      </c>
      <c r="H516" s="71">
        <v>0.05</v>
      </c>
      <c r="I516" s="72">
        <f t="shared" si="35"/>
        <v>121.125</v>
      </c>
      <c r="J516" s="118"/>
      <c r="K516" s="108">
        <f t="shared" si="36"/>
        <v>0</v>
      </c>
    </row>
    <row r="517" spans="1:11" s="21" customFormat="1" ht="28.15" customHeight="1">
      <c r="A517" s="53" t="s">
        <v>512</v>
      </c>
      <c r="B517" s="90" t="s">
        <v>2410</v>
      </c>
      <c r="C517" s="33"/>
      <c r="D517" s="26" t="s">
        <v>1741</v>
      </c>
      <c r="E517" s="27" t="s">
        <v>1742</v>
      </c>
      <c r="F517" s="41">
        <f>VLOOKUP(A517,'[2]TARIFA 1-2023 OD'!$A$5:$D$732,4,FALSE)</f>
        <v>75.2</v>
      </c>
      <c r="G517" s="71">
        <v>0.5</v>
      </c>
      <c r="H517" s="71">
        <v>0.05</v>
      </c>
      <c r="I517" s="72">
        <f t="shared" si="35"/>
        <v>35.72</v>
      </c>
      <c r="J517" s="118"/>
      <c r="K517" s="108">
        <f t="shared" si="36"/>
        <v>0</v>
      </c>
    </row>
    <row r="518" spans="1:11" s="21" customFormat="1" ht="28.15" customHeight="1">
      <c r="A518" s="53" t="s">
        <v>198</v>
      </c>
      <c r="B518" s="90" t="s">
        <v>2410</v>
      </c>
      <c r="C518" s="33"/>
      <c r="D518" s="26" t="s">
        <v>1743</v>
      </c>
      <c r="E518" s="27" t="s">
        <v>1744</v>
      </c>
      <c r="F518" s="41">
        <f>VLOOKUP(A518,'[2]TARIFA 1-2023 OD'!$A$5:$D$732,4,FALSE)</f>
        <v>49.8</v>
      </c>
      <c r="G518" s="71">
        <v>0.5</v>
      </c>
      <c r="H518" s="71">
        <v>0.05</v>
      </c>
      <c r="I518" s="72">
        <f t="shared" si="35"/>
        <v>23.654999999999998</v>
      </c>
      <c r="J518" s="118"/>
      <c r="K518" s="108">
        <f t="shared" si="36"/>
        <v>0</v>
      </c>
    </row>
    <row r="519" spans="1:11" s="21" customFormat="1" ht="28.15" customHeight="1">
      <c r="A519" s="53" t="s">
        <v>446</v>
      </c>
      <c r="B519" s="90" t="s">
        <v>2410</v>
      </c>
      <c r="C519" s="33"/>
      <c r="D519" s="26" t="s">
        <v>1745</v>
      </c>
      <c r="E519" s="27" t="s">
        <v>1746</v>
      </c>
      <c r="F519" s="41">
        <f>VLOOKUP(A519,'[2]TARIFA 1-2023 OD'!$A$5:$D$732,4,FALSE)</f>
        <v>219</v>
      </c>
      <c r="G519" s="71">
        <v>0.5</v>
      </c>
      <c r="H519" s="71">
        <v>0.05</v>
      </c>
      <c r="I519" s="72">
        <f t="shared" si="35"/>
        <v>104.02499999999999</v>
      </c>
      <c r="J519" s="118"/>
      <c r="K519" s="108">
        <f t="shared" si="36"/>
        <v>0</v>
      </c>
    </row>
    <row r="520" spans="1:11" s="21" customFormat="1" ht="28.15" customHeight="1">
      <c r="A520" s="53" t="s">
        <v>204</v>
      </c>
      <c r="B520" s="90" t="s">
        <v>2410</v>
      </c>
      <c r="C520" s="33"/>
      <c r="D520" s="26" t="s">
        <v>1747</v>
      </c>
      <c r="E520" s="27" t="s">
        <v>1748</v>
      </c>
      <c r="F520" s="41">
        <f>VLOOKUP(A520,'[2]TARIFA 1-2023 OD'!$A$5:$D$732,4,FALSE)</f>
        <v>53</v>
      </c>
      <c r="G520" s="71">
        <v>0.5</v>
      </c>
      <c r="H520" s="71">
        <v>0.05</v>
      </c>
      <c r="I520" s="72">
        <f t="shared" si="35"/>
        <v>25.174999999999997</v>
      </c>
      <c r="J520" s="118"/>
      <c r="K520" s="108">
        <f t="shared" si="36"/>
        <v>0</v>
      </c>
    </row>
    <row r="521" spans="1:11" s="21" customFormat="1" ht="28.15" customHeight="1">
      <c r="A521" s="53" t="s">
        <v>705</v>
      </c>
      <c r="B521" s="90" t="s">
        <v>2410</v>
      </c>
      <c r="C521" s="33"/>
      <c r="D521" s="26" t="s">
        <v>1749</v>
      </c>
      <c r="E521" s="27" t="s">
        <v>1750</v>
      </c>
      <c r="F521" s="41">
        <f>VLOOKUP(A521,'[2]TARIFA 1-2023 OD'!$A$5:$D$732,4,FALSE)</f>
        <v>185</v>
      </c>
      <c r="G521" s="71">
        <v>0.5</v>
      </c>
      <c r="H521" s="71">
        <v>0.05</v>
      </c>
      <c r="I521" s="72">
        <f t="shared" si="35"/>
        <v>87.875</v>
      </c>
      <c r="J521" s="118"/>
      <c r="K521" s="108">
        <f t="shared" si="36"/>
        <v>0</v>
      </c>
    </row>
    <row r="522" spans="1:11" s="21" customFormat="1" ht="28.15" customHeight="1">
      <c r="A522" s="73" t="s">
        <v>302</v>
      </c>
      <c r="B522" s="91">
        <v>665253</v>
      </c>
      <c r="C522" s="74"/>
      <c r="D522" s="75" t="s">
        <v>1751</v>
      </c>
      <c r="E522" s="81" t="s">
        <v>1752</v>
      </c>
      <c r="F522" s="77">
        <f>VLOOKUP(A522,'[2]TARIFA 1-2023 OD'!$A$5:$D$732,4,FALSE)</f>
        <v>109</v>
      </c>
      <c r="G522" s="78">
        <v>0.5</v>
      </c>
      <c r="H522" s="78">
        <v>0.05</v>
      </c>
      <c r="I522" s="79">
        <f t="shared" si="35"/>
        <v>51.774999999999999</v>
      </c>
      <c r="J522" s="119"/>
      <c r="K522" s="109">
        <f t="shared" ref="K522:K524" si="37">I522*J522</f>
        <v>0</v>
      </c>
    </row>
    <row r="523" spans="1:11" s="21" customFormat="1" ht="28.15" customHeight="1">
      <c r="A523" s="53" t="s">
        <v>603</v>
      </c>
      <c r="B523" s="90" t="s">
        <v>2410</v>
      </c>
      <c r="C523" s="33"/>
      <c r="D523" s="26" t="s">
        <v>1753</v>
      </c>
      <c r="E523" s="27" t="s">
        <v>1754</v>
      </c>
      <c r="F523" s="41">
        <f>VLOOKUP(A523,'[2]TARIFA 1-2023 OD'!$A$5:$D$732,4,FALSE)</f>
        <v>114</v>
      </c>
      <c r="G523" s="71">
        <v>0.5</v>
      </c>
      <c r="H523" s="71">
        <v>0.05</v>
      </c>
      <c r="I523" s="72">
        <f t="shared" si="35"/>
        <v>54.15</v>
      </c>
      <c r="J523" s="118"/>
      <c r="K523" s="108">
        <f t="shared" si="37"/>
        <v>0</v>
      </c>
    </row>
    <row r="524" spans="1:11" s="21" customFormat="1" ht="28.15" customHeight="1">
      <c r="A524" s="53" t="s">
        <v>706</v>
      </c>
      <c r="B524" s="90" t="s">
        <v>2410</v>
      </c>
      <c r="C524" s="33"/>
      <c r="D524" s="26" t="s">
        <v>1755</v>
      </c>
      <c r="E524" s="27" t="s">
        <v>1756</v>
      </c>
      <c r="F524" s="41">
        <f>VLOOKUP(A524,'[2]TARIFA 1-2023 OD'!$A$5:$D$732,4,FALSE)</f>
        <v>379</v>
      </c>
      <c r="G524" s="71">
        <v>0.5</v>
      </c>
      <c r="H524" s="71">
        <v>0.05</v>
      </c>
      <c r="I524" s="72">
        <f t="shared" si="35"/>
        <v>180.02500000000001</v>
      </c>
      <c r="J524" s="118"/>
      <c r="K524" s="108">
        <f t="shared" si="37"/>
        <v>0</v>
      </c>
    </row>
    <row r="525" spans="1:11" s="21" customFormat="1" ht="28.15" customHeight="1">
      <c r="A525" s="53" t="s">
        <v>707</v>
      </c>
      <c r="B525" s="90" t="s">
        <v>2410</v>
      </c>
      <c r="C525" s="33"/>
      <c r="D525" s="26" t="s">
        <v>1757</v>
      </c>
      <c r="E525" s="27" t="s">
        <v>1758</v>
      </c>
      <c r="F525" s="41">
        <f>VLOOKUP(A525,'[2]TARIFA 1-2023 OD'!$A$5:$D$732,4,FALSE)</f>
        <v>422</v>
      </c>
      <c r="G525" s="71">
        <v>0.5</v>
      </c>
      <c r="H525" s="71">
        <v>0.05</v>
      </c>
      <c r="I525" s="72">
        <f t="shared" si="35"/>
        <v>200.45</v>
      </c>
      <c r="J525" s="118"/>
      <c r="K525" s="108">
        <f t="shared" ref="K525:K530" si="38">I525*J525</f>
        <v>0</v>
      </c>
    </row>
    <row r="526" spans="1:11" s="21" customFormat="1" ht="28.15" customHeight="1">
      <c r="A526" s="53" t="s">
        <v>205</v>
      </c>
      <c r="B526" s="90" t="s">
        <v>2410</v>
      </c>
      <c r="C526" s="33"/>
      <c r="D526" s="26" t="s">
        <v>1759</v>
      </c>
      <c r="E526" s="27" t="s">
        <v>1760</v>
      </c>
      <c r="F526" s="41">
        <f>VLOOKUP(A526,'[2]TARIFA 1-2023 OD'!$A$5:$D$732,4,FALSE)</f>
        <v>179</v>
      </c>
      <c r="G526" s="71">
        <v>0.5</v>
      </c>
      <c r="H526" s="71">
        <v>0.05</v>
      </c>
      <c r="I526" s="72">
        <f t="shared" si="35"/>
        <v>85.024999999999991</v>
      </c>
      <c r="J526" s="118"/>
      <c r="K526" s="108">
        <f t="shared" si="38"/>
        <v>0</v>
      </c>
    </row>
    <row r="527" spans="1:11" s="21" customFormat="1" ht="28.15" customHeight="1">
      <c r="A527" s="53" t="s">
        <v>710</v>
      </c>
      <c r="B527" s="90" t="s">
        <v>2410</v>
      </c>
      <c r="C527" s="33"/>
      <c r="D527" s="26" t="s">
        <v>1761</v>
      </c>
      <c r="E527" s="27" t="s">
        <v>1762</v>
      </c>
      <c r="F527" s="41">
        <f>VLOOKUP(A527,'[2]TARIFA 1-2023 OD'!$A$5:$D$732,4,FALSE)</f>
        <v>202</v>
      </c>
      <c r="G527" s="71">
        <v>0.5</v>
      </c>
      <c r="H527" s="71">
        <v>0.05</v>
      </c>
      <c r="I527" s="72">
        <f t="shared" si="35"/>
        <v>95.949999999999989</v>
      </c>
      <c r="J527" s="118"/>
      <c r="K527" s="108">
        <f t="shared" si="38"/>
        <v>0</v>
      </c>
    </row>
    <row r="528" spans="1:11" s="21" customFormat="1" ht="28.15" customHeight="1">
      <c r="A528" s="53" t="s">
        <v>711</v>
      </c>
      <c r="B528" s="90" t="s">
        <v>2410</v>
      </c>
      <c r="C528" s="33"/>
      <c r="D528" s="26" t="s">
        <v>1763</v>
      </c>
      <c r="E528" s="27" t="s">
        <v>1764</v>
      </c>
      <c r="F528" s="41">
        <f>VLOOKUP(A528,'[2]TARIFA 1-2023 OD'!$A$5:$D$732,4,FALSE)</f>
        <v>354</v>
      </c>
      <c r="G528" s="71">
        <v>0.5</v>
      </c>
      <c r="H528" s="71">
        <v>0.05</v>
      </c>
      <c r="I528" s="72">
        <f t="shared" si="35"/>
        <v>168.15</v>
      </c>
      <c r="J528" s="118"/>
      <c r="K528" s="108">
        <f t="shared" si="38"/>
        <v>0</v>
      </c>
    </row>
    <row r="529" spans="1:11" s="21" customFormat="1" ht="28.15" customHeight="1">
      <c r="A529" s="53" t="s">
        <v>513</v>
      </c>
      <c r="B529" s="90" t="s">
        <v>2410</v>
      </c>
      <c r="C529" s="33"/>
      <c r="D529" s="26" t="s">
        <v>1765</v>
      </c>
      <c r="E529" s="27" t="s">
        <v>1766</v>
      </c>
      <c r="F529" s="41">
        <f>VLOOKUP(A529,'[2]TARIFA 1-2023 OD'!$A$5:$D$732,4,FALSE)</f>
        <v>63</v>
      </c>
      <c r="G529" s="71">
        <v>0.5</v>
      </c>
      <c r="H529" s="71">
        <v>0.05</v>
      </c>
      <c r="I529" s="72">
        <f t="shared" si="35"/>
        <v>29.924999999999997</v>
      </c>
      <c r="J529" s="118"/>
      <c r="K529" s="108">
        <f t="shared" si="38"/>
        <v>0</v>
      </c>
    </row>
    <row r="530" spans="1:11" s="24" customFormat="1" ht="37.5" customHeight="1" thickBot="1">
      <c r="A530" s="57" t="s">
        <v>645</v>
      </c>
      <c r="B530" s="98" t="s">
        <v>2410</v>
      </c>
      <c r="C530" s="58"/>
      <c r="D530" s="49" t="s">
        <v>1767</v>
      </c>
      <c r="E530" s="50" t="s">
        <v>1768</v>
      </c>
      <c r="F530" s="51">
        <f>VLOOKUP(A530,'[2]TARIFA 1-2023 OD'!$A$5:$D$732,4,FALSE)</f>
        <v>239</v>
      </c>
      <c r="G530" s="99">
        <v>0.5</v>
      </c>
      <c r="H530" s="71">
        <v>0.05</v>
      </c>
      <c r="I530" s="72">
        <f t="shared" si="35"/>
        <v>113.52499999999999</v>
      </c>
      <c r="J530" s="122"/>
      <c r="K530" s="108">
        <f t="shared" si="38"/>
        <v>0</v>
      </c>
    </row>
    <row r="531" spans="1:11" s="21" customFormat="1" ht="28.15" customHeight="1" thickBot="1">
      <c r="A531" s="19" t="s">
        <v>341</v>
      </c>
      <c r="B531" s="101"/>
      <c r="C531" s="31"/>
      <c r="D531" s="20"/>
      <c r="E531" s="20"/>
      <c r="F531" s="25" t="s">
        <v>229</v>
      </c>
      <c r="G531" s="95"/>
      <c r="H531" s="95"/>
      <c r="I531" s="96"/>
      <c r="J531" s="121"/>
      <c r="K531" s="97"/>
    </row>
    <row r="532" spans="1:11" s="21" customFormat="1" ht="28.15" customHeight="1">
      <c r="A532" s="54" t="s">
        <v>447</v>
      </c>
      <c r="B532" s="90" t="s">
        <v>2410</v>
      </c>
      <c r="C532" s="55"/>
      <c r="D532" s="45" t="s">
        <v>1769</v>
      </c>
      <c r="E532" s="56" t="s">
        <v>1770</v>
      </c>
      <c r="F532" s="47">
        <f>VLOOKUP(A532,'[2]TARIFA 1-2023 OD'!$A$5:$D$732,4,FALSE)</f>
        <v>164</v>
      </c>
      <c r="G532" s="71">
        <v>0.5</v>
      </c>
      <c r="H532" s="71">
        <v>0.05</v>
      </c>
      <c r="I532" s="72">
        <f t="shared" ref="I532:I579" si="39">F532*(1-G532)*(1-H532)</f>
        <v>77.899999999999991</v>
      </c>
      <c r="J532" s="117"/>
      <c r="K532" s="108">
        <f t="shared" ref="K532" si="40">I532*J532</f>
        <v>0</v>
      </c>
    </row>
    <row r="533" spans="1:11" s="21" customFormat="1" ht="28.15" customHeight="1">
      <c r="A533" s="73" t="s">
        <v>448</v>
      </c>
      <c r="B533" s="91">
        <v>741103</v>
      </c>
      <c r="C533" s="74"/>
      <c r="D533" s="75" t="s">
        <v>1771</v>
      </c>
      <c r="E533" s="81" t="s">
        <v>1772</v>
      </c>
      <c r="F533" s="77">
        <f>VLOOKUP(A533,'[2]TARIFA 1-2023 OD'!$A$5:$D$732,4,FALSE)</f>
        <v>257</v>
      </c>
      <c r="G533" s="78">
        <v>0.5</v>
      </c>
      <c r="H533" s="78">
        <v>0.05</v>
      </c>
      <c r="I533" s="79">
        <f t="shared" si="39"/>
        <v>122.07499999999999</v>
      </c>
      <c r="J533" s="119"/>
      <c r="K533" s="109">
        <f t="shared" ref="K533:K579" si="41">I533*J533</f>
        <v>0</v>
      </c>
    </row>
    <row r="534" spans="1:11" s="21" customFormat="1" ht="28.15" customHeight="1">
      <c r="A534" s="53" t="s">
        <v>449</v>
      </c>
      <c r="B534" s="90" t="s">
        <v>2410</v>
      </c>
      <c r="C534" s="33"/>
      <c r="D534" s="26" t="s">
        <v>1773</v>
      </c>
      <c r="E534" s="27" t="s">
        <v>1774</v>
      </c>
      <c r="F534" s="41">
        <f>VLOOKUP(A534,'[2]TARIFA 1-2023 OD'!$A$5:$D$732,4,FALSE)</f>
        <v>289</v>
      </c>
      <c r="G534" s="71">
        <v>0.5</v>
      </c>
      <c r="H534" s="71">
        <v>0.05</v>
      </c>
      <c r="I534" s="72">
        <f t="shared" si="39"/>
        <v>137.27500000000001</v>
      </c>
      <c r="J534" s="118"/>
      <c r="K534" s="108">
        <f t="shared" si="41"/>
        <v>0</v>
      </c>
    </row>
    <row r="535" spans="1:11" s="21" customFormat="1" ht="28.15" customHeight="1">
      <c r="A535" s="53" t="s">
        <v>185</v>
      </c>
      <c r="B535" s="90" t="s">
        <v>2410</v>
      </c>
      <c r="C535" s="33"/>
      <c r="D535" s="26" t="s">
        <v>1775</v>
      </c>
      <c r="E535" s="27" t="s">
        <v>1776</v>
      </c>
      <c r="F535" s="41">
        <f>VLOOKUP(A535,'[2]TARIFA 1-2023 OD'!$A$5:$D$732,4,FALSE)</f>
        <v>189</v>
      </c>
      <c r="G535" s="71">
        <v>0.5</v>
      </c>
      <c r="H535" s="71">
        <v>0.05</v>
      </c>
      <c r="I535" s="72">
        <f t="shared" si="39"/>
        <v>89.774999999999991</v>
      </c>
      <c r="J535" s="118"/>
      <c r="K535" s="108">
        <f t="shared" si="41"/>
        <v>0</v>
      </c>
    </row>
    <row r="536" spans="1:11" s="21" customFormat="1" ht="28.15" customHeight="1">
      <c r="A536" s="73" t="s">
        <v>712</v>
      </c>
      <c r="B536" s="91">
        <v>660546</v>
      </c>
      <c r="C536" s="74"/>
      <c r="D536" s="75" t="s">
        <v>2303</v>
      </c>
      <c r="E536" s="81" t="s">
        <v>1777</v>
      </c>
      <c r="F536" s="77">
        <f>VLOOKUP(A536,'[2]TARIFA 1-2023 OD'!$A$5:$D$732,4,FALSE)</f>
        <v>145</v>
      </c>
      <c r="G536" s="78">
        <v>0.5</v>
      </c>
      <c r="H536" s="78">
        <v>0.05</v>
      </c>
      <c r="I536" s="79">
        <f t="shared" si="39"/>
        <v>68.875</v>
      </c>
      <c r="J536" s="119"/>
      <c r="K536" s="109">
        <f t="shared" si="41"/>
        <v>0</v>
      </c>
    </row>
    <row r="537" spans="1:11" s="21" customFormat="1" ht="28.15" customHeight="1">
      <c r="A537" s="73" t="s">
        <v>532</v>
      </c>
      <c r="B537" s="91">
        <v>663258</v>
      </c>
      <c r="C537" s="74"/>
      <c r="D537" s="75" t="s">
        <v>1778</v>
      </c>
      <c r="E537" s="81" t="s">
        <v>1779</v>
      </c>
      <c r="F537" s="77">
        <f>VLOOKUP(A537,'[2]TARIFA 1-2023 OD'!$A$5:$D$732,4,FALSE)</f>
        <v>74</v>
      </c>
      <c r="G537" s="78">
        <v>0.5</v>
      </c>
      <c r="H537" s="78">
        <v>0.05</v>
      </c>
      <c r="I537" s="79">
        <f t="shared" si="39"/>
        <v>35.15</v>
      </c>
      <c r="J537" s="119"/>
      <c r="K537" s="109">
        <f t="shared" si="41"/>
        <v>0</v>
      </c>
    </row>
    <row r="538" spans="1:11" s="21" customFormat="1" ht="28.15" customHeight="1">
      <c r="A538" s="53" t="s">
        <v>186</v>
      </c>
      <c r="B538" s="90" t="s">
        <v>2410</v>
      </c>
      <c r="C538" s="33"/>
      <c r="D538" s="26" t="s">
        <v>1780</v>
      </c>
      <c r="E538" s="27" t="s">
        <v>1781</v>
      </c>
      <c r="F538" s="41">
        <f>VLOOKUP(A538,'[2]TARIFA 1-2023 OD'!$A$5:$D$732,4,FALSE)</f>
        <v>99</v>
      </c>
      <c r="G538" s="71">
        <v>0.5</v>
      </c>
      <c r="H538" s="71">
        <v>0.05</v>
      </c>
      <c r="I538" s="72">
        <f t="shared" si="39"/>
        <v>47.024999999999999</v>
      </c>
      <c r="J538" s="118"/>
      <c r="K538" s="108">
        <f t="shared" si="41"/>
        <v>0</v>
      </c>
    </row>
    <row r="539" spans="1:11" s="21" customFormat="1" ht="28.15" customHeight="1">
      <c r="A539" s="53" t="s">
        <v>450</v>
      </c>
      <c r="B539" s="90" t="s">
        <v>2410</v>
      </c>
      <c r="C539" s="33"/>
      <c r="D539" s="26" t="s">
        <v>1782</v>
      </c>
      <c r="E539" s="27" t="s">
        <v>1783</v>
      </c>
      <c r="F539" s="41">
        <f>VLOOKUP(A539,'[2]TARIFA 1-2023 OD'!$A$5:$D$732,4,FALSE)</f>
        <v>119</v>
      </c>
      <c r="G539" s="71">
        <v>0.5</v>
      </c>
      <c r="H539" s="71">
        <v>0.05</v>
      </c>
      <c r="I539" s="72">
        <f t="shared" si="39"/>
        <v>56.524999999999999</v>
      </c>
      <c r="J539" s="118"/>
      <c r="K539" s="108">
        <f t="shared" si="41"/>
        <v>0</v>
      </c>
    </row>
    <row r="540" spans="1:11" s="21" customFormat="1" ht="28.15" customHeight="1">
      <c r="A540" s="53" t="s">
        <v>451</v>
      </c>
      <c r="B540" s="90" t="s">
        <v>2410</v>
      </c>
      <c r="C540" s="33"/>
      <c r="D540" s="26" t="s">
        <v>1784</v>
      </c>
      <c r="E540" s="27" t="s">
        <v>1785</v>
      </c>
      <c r="F540" s="41">
        <f>VLOOKUP(A540,'[2]TARIFA 1-2023 OD'!$A$5:$D$732,4,FALSE)</f>
        <v>149</v>
      </c>
      <c r="G540" s="71">
        <v>0.5</v>
      </c>
      <c r="H540" s="71">
        <v>0.05</v>
      </c>
      <c r="I540" s="72">
        <f t="shared" si="39"/>
        <v>70.774999999999991</v>
      </c>
      <c r="J540" s="118"/>
      <c r="K540" s="108">
        <f t="shared" si="41"/>
        <v>0</v>
      </c>
    </row>
    <row r="541" spans="1:11" s="21" customFormat="1" ht="28.15" customHeight="1">
      <c r="A541" s="53" t="s">
        <v>713</v>
      </c>
      <c r="B541" s="90" t="s">
        <v>2410</v>
      </c>
      <c r="C541" s="33"/>
      <c r="D541" s="26" t="s">
        <v>1786</v>
      </c>
      <c r="E541" s="27" t="s">
        <v>1787</v>
      </c>
      <c r="F541" s="41">
        <f>VLOOKUP(A541,'[2]TARIFA 1-2023 OD'!$A$5:$D$732,4,FALSE)</f>
        <v>269</v>
      </c>
      <c r="G541" s="71">
        <v>0.5</v>
      </c>
      <c r="H541" s="71">
        <v>0.05</v>
      </c>
      <c r="I541" s="72">
        <f t="shared" si="39"/>
        <v>127.77499999999999</v>
      </c>
      <c r="J541" s="118"/>
      <c r="K541" s="108">
        <f t="shared" si="41"/>
        <v>0</v>
      </c>
    </row>
    <row r="542" spans="1:11" s="21" customFormat="1" ht="28.15" customHeight="1">
      <c r="A542" s="73" t="s">
        <v>607</v>
      </c>
      <c r="B542" s="91">
        <v>741623</v>
      </c>
      <c r="C542" s="74"/>
      <c r="D542" s="75" t="s">
        <v>1788</v>
      </c>
      <c r="E542" s="81" t="s">
        <v>1789</v>
      </c>
      <c r="F542" s="77">
        <f>VLOOKUP(A542,'[2]TARIFA 1-2023 OD'!$A$5:$D$732,4,FALSE)</f>
        <v>52.3</v>
      </c>
      <c r="G542" s="78">
        <v>0.5</v>
      </c>
      <c r="H542" s="78">
        <v>0.05</v>
      </c>
      <c r="I542" s="79">
        <f t="shared" si="39"/>
        <v>24.842499999999998</v>
      </c>
      <c r="J542" s="119"/>
      <c r="K542" s="109">
        <f t="shared" si="41"/>
        <v>0</v>
      </c>
    </row>
    <row r="543" spans="1:11" s="21" customFormat="1" ht="28.15" customHeight="1">
      <c r="A543" s="53" t="s">
        <v>533</v>
      </c>
      <c r="B543" s="90" t="s">
        <v>2410</v>
      </c>
      <c r="C543" s="33"/>
      <c r="D543" s="26" t="s">
        <v>1790</v>
      </c>
      <c r="E543" s="27" t="s">
        <v>1791</v>
      </c>
      <c r="F543" s="41">
        <f>VLOOKUP(A543,'[2]TARIFA 1-2023 OD'!$A$5:$D$732,4,FALSE)</f>
        <v>185</v>
      </c>
      <c r="G543" s="71">
        <v>0.5</v>
      </c>
      <c r="H543" s="71">
        <v>0.05</v>
      </c>
      <c r="I543" s="72">
        <f t="shared" si="39"/>
        <v>87.875</v>
      </c>
      <c r="J543" s="118"/>
      <c r="K543" s="108">
        <f t="shared" si="41"/>
        <v>0</v>
      </c>
    </row>
    <row r="544" spans="1:11" s="21" customFormat="1" ht="28.15" customHeight="1">
      <c r="A544" s="53" t="s">
        <v>187</v>
      </c>
      <c r="B544" s="90" t="s">
        <v>2410</v>
      </c>
      <c r="C544" s="33"/>
      <c r="D544" s="26" t="s">
        <v>1792</v>
      </c>
      <c r="E544" s="27" t="s">
        <v>1793</v>
      </c>
      <c r="F544" s="41">
        <f>VLOOKUP(A544,'[2]TARIFA 1-2023 OD'!$A$5:$D$732,4,FALSE)</f>
        <v>82.6</v>
      </c>
      <c r="G544" s="71">
        <v>0.5</v>
      </c>
      <c r="H544" s="71">
        <v>0.05</v>
      </c>
      <c r="I544" s="72">
        <f t="shared" si="39"/>
        <v>39.234999999999992</v>
      </c>
      <c r="J544" s="118"/>
      <c r="K544" s="108">
        <f t="shared" si="41"/>
        <v>0</v>
      </c>
    </row>
    <row r="545" spans="1:11" s="21" customFormat="1" ht="28.15" customHeight="1">
      <c r="A545" s="53" t="s">
        <v>188</v>
      </c>
      <c r="B545" s="90" t="s">
        <v>2410</v>
      </c>
      <c r="C545" s="33"/>
      <c r="D545" s="26" t="s">
        <v>1794</v>
      </c>
      <c r="E545" s="27" t="s">
        <v>1795</v>
      </c>
      <c r="F545" s="41">
        <f>VLOOKUP(A545,'[2]TARIFA 1-2023 OD'!$A$5:$D$732,4,FALSE)</f>
        <v>95</v>
      </c>
      <c r="G545" s="71">
        <v>0.5</v>
      </c>
      <c r="H545" s="71">
        <v>0.05</v>
      </c>
      <c r="I545" s="72">
        <f t="shared" si="39"/>
        <v>45.125</v>
      </c>
      <c r="J545" s="118"/>
      <c r="K545" s="108">
        <f t="shared" si="41"/>
        <v>0</v>
      </c>
    </row>
    <row r="546" spans="1:11" s="21" customFormat="1" ht="28.15" customHeight="1">
      <c r="A546" s="53" t="s">
        <v>189</v>
      </c>
      <c r="B546" s="90" t="s">
        <v>2410</v>
      </c>
      <c r="C546" s="33"/>
      <c r="D546" s="26" t="s">
        <v>1796</v>
      </c>
      <c r="E546" s="27" t="s">
        <v>1797</v>
      </c>
      <c r="F546" s="41">
        <f>VLOOKUP(A546,'[2]TARIFA 1-2023 OD'!$A$5:$D$732,4,FALSE)</f>
        <v>114</v>
      </c>
      <c r="G546" s="71">
        <v>0.5</v>
      </c>
      <c r="H546" s="71">
        <v>0.05</v>
      </c>
      <c r="I546" s="72">
        <f t="shared" si="39"/>
        <v>54.15</v>
      </c>
      <c r="J546" s="118"/>
      <c r="K546" s="108">
        <f t="shared" si="41"/>
        <v>0</v>
      </c>
    </row>
    <row r="547" spans="1:11" s="21" customFormat="1" ht="28.15" customHeight="1">
      <c r="A547" s="53" t="s">
        <v>714</v>
      </c>
      <c r="B547" s="90" t="s">
        <v>2410</v>
      </c>
      <c r="C547" s="33"/>
      <c r="D547" s="26" t="s">
        <v>1798</v>
      </c>
      <c r="E547" s="27" t="s">
        <v>1799</v>
      </c>
      <c r="F547" s="41">
        <f>VLOOKUP(A547,'[2]TARIFA 1-2023 OD'!$A$5:$D$732,4,FALSE)</f>
        <v>329</v>
      </c>
      <c r="G547" s="71">
        <v>0.5</v>
      </c>
      <c r="H547" s="71">
        <v>0.05</v>
      </c>
      <c r="I547" s="72">
        <f t="shared" si="39"/>
        <v>156.27500000000001</v>
      </c>
      <c r="J547" s="118"/>
      <c r="K547" s="108">
        <f t="shared" si="41"/>
        <v>0</v>
      </c>
    </row>
    <row r="548" spans="1:11" s="21" customFormat="1" ht="28.15" customHeight="1">
      <c r="A548" s="53" t="s">
        <v>303</v>
      </c>
      <c r="B548" s="90" t="s">
        <v>2410</v>
      </c>
      <c r="C548" s="33"/>
      <c r="D548" s="26" t="s">
        <v>1800</v>
      </c>
      <c r="E548" s="27" t="s">
        <v>1801</v>
      </c>
      <c r="F548" s="41">
        <f>VLOOKUP(A548,'[2]TARIFA 1-2023 OD'!$A$5:$D$732,4,FALSE)</f>
        <v>404</v>
      </c>
      <c r="G548" s="71">
        <v>0.5</v>
      </c>
      <c r="H548" s="71">
        <v>0.05</v>
      </c>
      <c r="I548" s="72">
        <f t="shared" si="39"/>
        <v>191.89999999999998</v>
      </c>
      <c r="J548" s="118"/>
      <c r="K548" s="108">
        <f t="shared" si="41"/>
        <v>0</v>
      </c>
    </row>
    <row r="549" spans="1:11" s="21" customFormat="1" ht="28.15" customHeight="1">
      <c r="A549" s="53" t="s">
        <v>715</v>
      </c>
      <c r="B549" s="90" t="s">
        <v>2410</v>
      </c>
      <c r="C549" s="33"/>
      <c r="D549" s="26" t="s">
        <v>1802</v>
      </c>
      <c r="E549" s="27" t="s">
        <v>1803</v>
      </c>
      <c r="F549" s="41">
        <f>VLOOKUP(A549,'[2]TARIFA 1-2023 OD'!$A$5:$D$732,4,FALSE)</f>
        <v>166</v>
      </c>
      <c r="G549" s="71">
        <v>0.5</v>
      </c>
      <c r="H549" s="71">
        <v>0.05</v>
      </c>
      <c r="I549" s="72">
        <f t="shared" si="39"/>
        <v>78.849999999999994</v>
      </c>
      <c r="J549" s="118"/>
      <c r="K549" s="108">
        <f t="shared" si="41"/>
        <v>0</v>
      </c>
    </row>
    <row r="550" spans="1:11" s="21" customFormat="1" ht="28.15" customHeight="1">
      <c r="A550" s="73" t="s">
        <v>452</v>
      </c>
      <c r="B550" s="91">
        <v>741739</v>
      </c>
      <c r="C550" s="74"/>
      <c r="D550" s="75" t="s">
        <v>1804</v>
      </c>
      <c r="E550" s="81" t="s">
        <v>1805</v>
      </c>
      <c r="F550" s="77">
        <f>VLOOKUP(A550,'[2]TARIFA 1-2023 OD'!$A$5:$D$732,4,FALSE)</f>
        <v>245</v>
      </c>
      <c r="G550" s="78">
        <v>0.5</v>
      </c>
      <c r="H550" s="78">
        <v>0.05</v>
      </c>
      <c r="I550" s="79">
        <f t="shared" si="39"/>
        <v>116.375</v>
      </c>
      <c r="J550" s="119"/>
      <c r="K550" s="109">
        <f t="shared" si="41"/>
        <v>0</v>
      </c>
    </row>
    <row r="551" spans="1:11" s="21" customFormat="1" ht="28.15" customHeight="1">
      <c r="A551" s="73" t="s">
        <v>453</v>
      </c>
      <c r="B551" s="91">
        <v>741121</v>
      </c>
      <c r="C551" s="74"/>
      <c r="D551" s="75" t="s">
        <v>1806</v>
      </c>
      <c r="E551" s="81" t="s">
        <v>1807</v>
      </c>
      <c r="F551" s="77">
        <f>VLOOKUP(A551,'[2]TARIFA 1-2023 OD'!$A$5:$D$732,4,FALSE)</f>
        <v>261</v>
      </c>
      <c r="G551" s="78">
        <v>0.5</v>
      </c>
      <c r="H551" s="78">
        <v>0.05</v>
      </c>
      <c r="I551" s="79">
        <f t="shared" si="39"/>
        <v>123.97499999999999</v>
      </c>
      <c r="J551" s="119"/>
      <c r="K551" s="109">
        <f t="shared" si="41"/>
        <v>0</v>
      </c>
    </row>
    <row r="552" spans="1:11" s="21" customFormat="1" ht="28.15" customHeight="1">
      <c r="A552" s="53" t="s">
        <v>454</v>
      </c>
      <c r="B552" s="90" t="s">
        <v>2410</v>
      </c>
      <c r="C552" s="33"/>
      <c r="D552" s="26" t="s">
        <v>1808</v>
      </c>
      <c r="E552" s="27" t="s">
        <v>1809</v>
      </c>
      <c r="F552" s="41">
        <f>VLOOKUP(A552,'[2]TARIFA 1-2023 OD'!$A$5:$D$732,4,FALSE)</f>
        <v>96</v>
      </c>
      <c r="G552" s="71">
        <v>0.5</v>
      </c>
      <c r="H552" s="71">
        <v>0.05</v>
      </c>
      <c r="I552" s="72">
        <f t="shared" si="39"/>
        <v>45.599999999999994</v>
      </c>
      <c r="J552" s="118"/>
      <c r="K552" s="108">
        <f t="shared" si="41"/>
        <v>0</v>
      </c>
    </row>
    <row r="553" spans="1:11" s="21" customFormat="1" ht="28.15" customHeight="1">
      <c r="A553" s="53" t="s">
        <v>391</v>
      </c>
      <c r="B553" s="90" t="s">
        <v>2410</v>
      </c>
      <c r="C553" s="33"/>
      <c r="D553" s="26" t="s">
        <v>1810</v>
      </c>
      <c r="E553" s="27" t="s">
        <v>1811</v>
      </c>
      <c r="F553" s="41">
        <f>VLOOKUP(A553,'[2]TARIFA 1-2023 OD'!$A$5:$D$732,4,FALSE)</f>
        <v>269</v>
      </c>
      <c r="G553" s="71">
        <v>0.5</v>
      </c>
      <c r="H553" s="71">
        <v>0.05</v>
      </c>
      <c r="I553" s="72">
        <f t="shared" si="39"/>
        <v>127.77499999999999</v>
      </c>
      <c r="J553" s="118"/>
      <c r="K553" s="108">
        <f t="shared" si="41"/>
        <v>0</v>
      </c>
    </row>
    <row r="554" spans="1:11" s="21" customFormat="1" ht="28.15" customHeight="1">
      <c r="A554" s="53" t="s">
        <v>392</v>
      </c>
      <c r="B554" s="90" t="s">
        <v>2410</v>
      </c>
      <c r="C554" s="33"/>
      <c r="D554" s="26" t="s">
        <v>1812</v>
      </c>
      <c r="E554" s="27" t="s">
        <v>1813</v>
      </c>
      <c r="F554" s="41">
        <f>VLOOKUP(A554,'[2]TARIFA 1-2023 OD'!$A$5:$D$732,4,FALSE)</f>
        <v>289</v>
      </c>
      <c r="G554" s="71">
        <v>0.5</v>
      </c>
      <c r="H554" s="71">
        <v>0.05</v>
      </c>
      <c r="I554" s="72">
        <f t="shared" si="39"/>
        <v>137.27500000000001</v>
      </c>
      <c r="J554" s="118"/>
      <c r="K554" s="108">
        <f t="shared" si="41"/>
        <v>0</v>
      </c>
    </row>
    <row r="555" spans="1:11" s="21" customFormat="1" ht="28.15" customHeight="1">
      <c r="A555" s="73" t="s">
        <v>393</v>
      </c>
      <c r="B555" s="91">
        <v>745203</v>
      </c>
      <c r="C555" s="74"/>
      <c r="D555" s="75" t="s">
        <v>1814</v>
      </c>
      <c r="E555" s="81" t="s">
        <v>1815</v>
      </c>
      <c r="F555" s="77">
        <f>VLOOKUP(A555,'[2]TARIFA 1-2023 OD'!$A$5:$D$732,4,FALSE)</f>
        <v>226</v>
      </c>
      <c r="G555" s="78">
        <v>0.5</v>
      </c>
      <c r="H555" s="78">
        <v>0.05</v>
      </c>
      <c r="I555" s="79">
        <f t="shared" si="39"/>
        <v>107.35</v>
      </c>
      <c r="J555" s="119"/>
      <c r="K555" s="109">
        <f t="shared" si="41"/>
        <v>0</v>
      </c>
    </row>
    <row r="556" spans="1:11" s="21" customFormat="1" ht="28.15" customHeight="1">
      <c r="A556" s="53" t="s">
        <v>864</v>
      </c>
      <c r="B556" s="90" t="s">
        <v>2410</v>
      </c>
      <c r="C556" s="33"/>
      <c r="D556" s="26" t="s">
        <v>1816</v>
      </c>
      <c r="E556" s="27" t="s">
        <v>1817</v>
      </c>
      <c r="F556" s="41">
        <f>VLOOKUP(A556,'[2]TARIFA 1-2023 OD'!$A$5:$D$732,4,FALSE)</f>
        <v>479</v>
      </c>
      <c r="G556" s="71">
        <v>0.5</v>
      </c>
      <c r="H556" s="71">
        <v>0.05</v>
      </c>
      <c r="I556" s="72">
        <f t="shared" si="39"/>
        <v>227.52499999999998</v>
      </c>
      <c r="J556" s="118"/>
      <c r="K556" s="108">
        <f t="shared" si="41"/>
        <v>0</v>
      </c>
    </row>
    <row r="557" spans="1:11" s="21" customFormat="1" ht="28.15" customHeight="1">
      <c r="A557" s="53" t="s">
        <v>207</v>
      </c>
      <c r="B557" s="90" t="s">
        <v>2410</v>
      </c>
      <c r="C557" s="33"/>
      <c r="D557" s="26" t="s">
        <v>1818</v>
      </c>
      <c r="E557" s="27" t="s">
        <v>1819</v>
      </c>
      <c r="F557" s="41">
        <f>VLOOKUP(A557,'[2]TARIFA 1-2023 OD'!$A$5:$D$732,4,FALSE)</f>
        <v>565</v>
      </c>
      <c r="G557" s="71">
        <v>0.5</v>
      </c>
      <c r="H557" s="71">
        <v>0.05</v>
      </c>
      <c r="I557" s="72">
        <f t="shared" si="39"/>
        <v>268.375</v>
      </c>
      <c r="J557" s="118"/>
      <c r="K557" s="108">
        <f t="shared" si="41"/>
        <v>0</v>
      </c>
    </row>
    <row r="558" spans="1:11" s="21" customFormat="1" ht="28.15" customHeight="1">
      <c r="A558" s="53" t="s">
        <v>716</v>
      </c>
      <c r="B558" s="90" t="s">
        <v>2410</v>
      </c>
      <c r="C558" s="33"/>
      <c r="D558" s="26" t="s">
        <v>1820</v>
      </c>
      <c r="E558" s="27" t="s">
        <v>1821</v>
      </c>
      <c r="F558" s="41">
        <f>VLOOKUP(A558,'[2]TARIFA 1-2023 OD'!$A$5:$D$732,4,FALSE)</f>
        <v>569</v>
      </c>
      <c r="G558" s="71">
        <v>0.5</v>
      </c>
      <c r="H558" s="71">
        <v>0.05</v>
      </c>
      <c r="I558" s="72">
        <f t="shared" si="39"/>
        <v>270.27499999999998</v>
      </c>
      <c r="J558" s="118"/>
      <c r="K558" s="108">
        <f t="shared" si="41"/>
        <v>0</v>
      </c>
    </row>
    <row r="559" spans="1:11" s="21" customFormat="1" ht="28.15" customHeight="1">
      <c r="A559" s="53" t="s">
        <v>208</v>
      </c>
      <c r="B559" s="90" t="s">
        <v>2410</v>
      </c>
      <c r="C559" s="33"/>
      <c r="D559" s="26" t="s">
        <v>1822</v>
      </c>
      <c r="E559" s="27" t="s">
        <v>1823</v>
      </c>
      <c r="F559" s="41">
        <f>VLOOKUP(A559,'[2]TARIFA 1-2023 OD'!$A$5:$D$732,4,FALSE)</f>
        <v>639</v>
      </c>
      <c r="G559" s="71">
        <v>0.5</v>
      </c>
      <c r="H559" s="71">
        <v>0.05</v>
      </c>
      <c r="I559" s="72">
        <f t="shared" si="39"/>
        <v>303.52499999999998</v>
      </c>
      <c r="J559" s="118"/>
      <c r="K559" s="108">
        <f t="shared" si="41"/>
        <v>0</v>
      </c>
    </row>
    <row r="560" spans="1:11" s="21" customFormat="1" ht="28.15" customHeight="1">
      <c r="A560" s="53" t="s">
        <v>717</v>
      </c>
      <c r="B560" s="90" t="s">
        <v>2410</v>
      </c>
      <c r="C560" s="33"/>
      <c r="D560" s="26" t="s">
        <v>1824</v>
      </c>
      <c r="E560" s="27" t="s">
        <v>1825</v>
      </c>
      <c r="F560" s="41">
        <f>VLOOKUP(A560,'[2]TARIFA 1-2023 OD'!$A$5:$D$732,4,FALSE)</f>
        <v>629</v>
      </c>
      <c r="G560" s="71">
        <v>0.5</v>
      </c>
      <c r="H560" s="71">
        <v>0.05</v>
      </c>
      <c r="I560" s="72">
        <f t="shared" si="39"/>
        <v>298.77499999999998</v>
      </c>
      <c r="J560" s="118"/>
      <c r="K560" s="108">
        <f t="shared" si="41"/>
        <v>0</v>
      </c>
    </row>
    <row r="561" spans="1:11" s="21" customFormat="1" ht="28.15" customHeight="1">
      <c r="A561" s="53" t="s">
        <v>209</v>
      </c>
      <c r="B561" s="90" t="s">
        <v>2410</v>
      </c>
      <c r="C561" s="33"/>
      <c r="D561" s="26" t="s">
        <v>1826</v>
      </c>
      <c r="E561" s="27" t="s">
        <v>1827</v>
      </c>
      <c r="F561" s="41">
        <f>VLOOKUP(A561,'[2]TARIFA 1-2023 OD'!$A$5:$D$732,4,FALSE)</f>
        <v>699</v>
      </c>
      <c r="G561" s="71">
        <v>0.5</v>
      </c>
      <c r="H561" s="71">
        <v>0.05</v>
      </c>
      <c r="I561" s="72">
        <f t="shared" si="39"/>
        <v>332.02499999999998</v>
      </c>
      <c r="J561" s="118"/>
      <c r="K561" s="108">
        <f t="shared" si="41"/>
        <v>0</v>
      </c>
    </row>
    <row r="562" spans="1:11" s="21" customFormat="1" ht="28.15" customHeight="1">
      <c r="A562" s="53" t="s">
        <v>718</v>
      </c>
      <c r="B562" s="90" t="s">
        <v>2410</v>
      </c>
      <c r="C562" s="33"/>
      <c r="D562" s="26" t="s">
        <v>1828</v>
      </c>
      <c r="E562" s="27" t="s">
        <v>1829</v>
      </c>
      <c r="F562" s="41">
        <f>VLOOKUP(A562,'[2]TARIFA 1-2023 OD'!$A$5:$D$732,4,FALSE)</f>
        <v>689</v>
      </c>
      <c r="G562" s="71">
        <v>0.5</v>
      </c>
      <c r="H562" s="71">
        <v>0.05</v>
      </c>
      <c r="I562" s="72">
        <f t="shared" si="39"/>
        <v>327.27499999999998</v>
      </c>
      <c r="J562" s="118"/>
      <c r="K562" s="108">
        <f t="shared" si="41"/>
        <v>0</v>
      </c>
    </row>
    <row r="563" spans="1:11" s="21" customFormat="1" ht="28.15" customHeight="1">
      <c r="A563" s="53" t="s">
        <v>606</v>
      </c>
      <c r="B563" s="90" t="s">
        <v>2410</v>
      </c>
      <c r="C563" s="33"/>
      <c r="D563" s="26" t="s">
        <v>1830</v>
      </c>
      <c r="E563" s="27" t="s">
        <v>1831</v>
      </c>
      <c r="F563" s="41">
        <f>VLOOKUP(A563,'[2]TARIFA 1-2023 OD'!$A$5:$D$732,4,FALSE)</f>
        <v>141</v>
      </c>
      <c r="G563" s="71">
        <v>0.5</v>
      </c>
      <c r="H563" s="71">
        <v>0.05</v>
      </c>
      <c r="I563" s="72">
        <f t="shared" si="39"/>
        <v>66.974999999999994</v>
      </c>
      <c r="J563" s="118"/>
      <c r="K563" s="108">
        <f t="shared" si="41"/>
        <v>0</v>
      </c>
    </row>
    <row r="564" spans="1:11" s="21" customFormat="1" ht="28.15" customHeight="1">
      <c r="A564" s="53" t="s">
        <v>304</v>
      </c>
      <c r="B564" s="90" t="s">
        <v>2410</v>
      </c>
      <c r="C564" s="33"/>
      <c r="D564" s="26" t="s">
        <v>1832</v>
      </c>
      <c r="E564" s="27" t="s">
        <v>1833</v>
      </c>
      <c r="F564" s="41">
        <f>VLOOKUP(A564,'[2]TARIFA 1-2023 OD'!$A$5:$D$732,4,FALSE)</f>
        <v>224</v>
      </c>
      <c r="G564" s="71">
        <v>0.5</v>
      </c>
      <c r="H564" s="71">
        <v>0.05</v>
      </c>
      <c r="I564" s="72">
        <f t="shared" si="39"/>
        <v>106.39999999999999</v>
      </c>
      <c r="J564" s="118"/>
      <c r="K564" s="108">
        <f t="shared" si="41"/>
        <v>0</v>
      </c>
    </row>
    <row r="565" spans="1:11" s="21" customFormat="1" ht="28.15" customHeight="1">
      <c r="A565" s="53" t="s">
        <v>305</v>
      </c>
      <c r="B565" s="90" t="s">
        <v>2410</v>
      </c>
      <c r="C565" s="33"/>
      <c r="D565" s="26" t="s">
        <v>1834</v>
      </c>
      <c r="E565" s="27" t="s">
        <v>1835</v>
      </c>
      <c r="F565" s="41">
        <f>VLOOKUP(A565,'[2]TARIFA 1-2023 OD'!$A$5:$D$732,4,FALSE)</f>
        <v>279</v>
      </c>
      <c r="G565" s="71">
        <v>0.5</v>
      </c>
      <c r="H565" s="71">
        <v>0.05</v>
      </c>
      <c r="I565" s="72">
        <f t="shared" si="39"/>
        <v>132.52500000000001</v>
      </c>
      <c r="J565" s="118"/>
      <c r="K565" s="108">
        <f t="shared" si="41"/>
        <v>0</v>
      </c>
    </row>
    <row r="566" spans="1:11" s="21" customFormat="1" ht="28.15" customHeight="1">
      <c r="A566" s="53" t="s">
        <v>455</v>
      </c>
      <c r="B566" s="90" t="s">
        <v>2410</v>
      </c>
      <c r="C566" s="33"/>
      <c r="D566" s="26" t="s">
        <v>1836</v>
      </c>
      <c r="E566" s="27" t="s">
        <v>1837</v>
      </c>
      <c r="F566" s="41">
        <f>VLOOKUP(A566,'[2]TARIFA 1-2023 OD'!$A$5:$D$732,4,FALSE)</f>
        <v>407</v>
      </c>
      <c r="G566" s="71">
        <v>0.5</v>
      </c>
      <c r="H566" s="71">
        <v>0.05</v>
      </c>
      <c r="I566" s="72">
        <f t="shared" si="39"/>
        <v>193.32499999999999</v>
      </c>
      <c r="J566" s="118"/>
      <c r="K566" s="108">
        <f t="shared" si="41"/>
        <v>0</v>
      </c>
    </row>
    <row r="567" spans="1:11" s="21" customFormat="1" ht="28.15" customHeight="1">
      <c r="A567" s="53" t="s">
        <v>306</v>
      </c>
      <c r="B567" s="90" t="s">
        <v>2410</v>
      </c>
      <c r="C567" s="33"/>
      <c r="D567" s="26" t="s">
        <v>1838</v>
      </c>
      <c r="E567" s="27" t="s">
        <v>1839</v>
      </c>
      <c r="F567" s="41">
        <f>VLOOKUP(A567,'[2]TARIFA 1-2023 OD'!$A$5:$D$732,4,FALSE)</f>
        <v>54</v>
      </c>
      <c r="G567" s="71">
        <v>0.5</v>
      </c>
      <c r="H567" s="71">
        <v>0.05</v>
      </c>
      <c r="I567" s="72">
        <f t="shared" si="39"/>
        <v>25.65</v>
      </c>
      <c r="J567" s="118"/>
      <c r="K567" s="108">
        <f t="shared" si="41"/>
        <v>0</v>
      </c>
    </row>
    <row r="568" spans="1:11" s="21" customFormat="1" ht="28.15" customHeight="1">
      <c r="A568" s="73" t="s">
        <v>394</v>
      </c>
      <c r="B568" s="91">
        <v>740851</v>
      </c>
      <c r="C568" s="74"/>
      <c r="D568" s="75" t="s">
        <v>1838</v>
      </c>
      <c r="E568" s="81" t="s">
        <v>1840</v>
      </c>
      <c r="F568" s="77">
        <f>VLOOKUP(A568,'[2]TARIFA 1-2023 OD'!$A$5:$D$732,4,FALSE)</f>
        <v>48</v>
      </c>
      <c r="G568" s="78">
        <v>0.5</v>
      </c>
      <c r="H568" s="78">
        <v>0.05</v>
      </c>
      <c r="I568" s="79">
        <f t="shared" si="39"/>
        <v>22.799999999999997</v>
      </c>
      <c r="J568" s="119"/>
      <c r="K568" s="109">
        <f t="shared" si="41"/>
        <v>0</v>
      </c>
    </row>
    <row r="569" spans="1:11" s="21" customFormat="1" ht="28.15" customHeight="1">
      <c r="A569" s="53" t="s">
        <v>605</v>
      </c>
      <c r="B569" s="90" t="s">
        <v>2410</v>
      </c>
      <c r="C569" s="33"/>
      <c r="D569" s="26" t="s">
        <v>1841</v>
      </c>
      <c r="E569" s="27" t="s">
        <v>1842</v>
      </c>
      <c r="F569" s="41">
        <f>VLOOKUP(A569,'[2]TARIFA 1-2023 OD'!$A$5:$D$732,4,FALSE)</f>
        <v>92</v>
      </c>
      <c r="G569" s="71">
        <v>0.5</v>
      </c>
      <c r="H569" s="71">
        <v>0.05</v>
      </c>
      <c r="I569" s="72">
        <f t="shared" si="39"/>
        <v>43.699999999999996</v>
      </c>
      <c r="J569" s="118"/>
      <c r="K569" s="108">
        <f t="shared" si="41"/>
        <v>0</v>
      </c>
    </row>
    <row r="570" spans="1:11" s="21" customFormat="1" ht="28.15" customHeight="1">
      <c r="A570" s="53" t="s">
        <v>605</v>
      </c>
      <c r="B570" s="90" t="s">
        <v>2410</v>
      </c>
      <c r="C570" s="33"/>
      <c r="D570" s="26" t="s">
        <v>1841</v>
      </c>
      <c r="E570" s="27" t="s">
        <v>1842</v>
      </c>
      <c r="F570" s="41">
        <f>VLOOKUP(A570,'[2]TARIFA 1-2023 OD'!$A$5:$D$732,4,FALSE)</f>
        <v>92</v>
      </c>
      <c r="G570" s="71">
        <v>0.5</v>
      </c>
      <c r="H570" s="71">
        <v>0.05</v>
      </c>
      <c r="I570" s="72">
        <f t="shared" si="39"/>
        <v>43.699999999999996</v>
      </c>
      <c r="J570" s="118"/>
      <c r="K570" s="108">
        <f t="shared" si="41"/>
        <v>0</v>
      </c>
    </row>
    <row r="571" spans="1:11" s="21" customFormat="1" ht="28.15" customHeight="1">
      <c r="A571" s="53" t="s">
        <v>534</v>
      </c>
      <c r="B571" s="90" t="s">
        <v>2410</v>
      </c>
      <c r="C571" s="33"/>
      <c r="D571" s="26" t="s">
        <v>1843</v>
      </c>
      <c r="E571" s="27" t="s">
        <v>1844</v>
      </c>
      <c r="F571" s="41">
        <f>VLOOKUP(A571,'[2]TARIFA 1-2023 OD'!$A$5:$D$732,4,FALSE)</f>
        <v>253</v>
      </c>
      <c r="G571" s="71">
        <v>0.5</v>
      </c>
      <c r="H571" s="71">
        <v>0.05</v>
      </c>
      <c r="I571" s="72">
        <f t="shared" si="39"/>
        <v>120.175</v>
      </c>
      <c r="J571" s="118"/>
      <c r="K571" s="108">
        <f t="shared" si="41"/>
        <v>0</v>
      </c>
    </row>
    <row r="572" spans="1:11" s="21" customFormat="1" ht="28.15" customHeight="1">
      <c r="A572" s="53" t="s">
        <v>534</v>
      </c>
      <c r="B572" s="90" t="s">
        <v>2410</v>
      </c>
      <c r="C572" s="33"/>
      <c r="D572" s="26" t="s">
        <v>1843</v>
      </c>
      <c r="E572" s="27" t="s">
        <v>1844</v>
      </c>
      <c r="F572" s="41">
        <f>VLOOKUP(A572,'[2]TARIFA 1-2023 OD'!$A$5:$D$732,4,FALSE)</f>
        <v>253</v>
      </c>
      <c r="G572" s="71">
        <v>0.5</v>
      </c>
      <c r="H572" s="71">
        <v>0.05</v>
      </c>
      <c r="I572" s="72">
        <f t="shared" si="39"/>
        <v>120.175</v>
      </c>
      <c r="J572" s="118"/>
      <c r="K572" s="108">
        <f t="shared" si="41"/>
        <v>0</v>
      </c>
    </row>
    <row r="573" spans="1:11" s="21" customFormat="1" ht="28.15" customHeight="1">
      <c r="A573" s="53" t="s">
        <v>719</v>
      </c>
      <c r="B573" s="90" t="s">
        <v>2410</v>
      </c>
      <c r="C573" s="33"/>
      <c r="D573" s="26" t="s">
        <v>1845</v>
      </c>
      <c r="E573" s="27" t="s">
        <v>1846</v>
      </c>
      <c r="F573" s="41">
        <f>VLOOKUP(A573,'[2]TARIFA 1-2023 OD'!$A$5:$D$732,4,FALSE)</f>
        <v>521</v>
      </c>
      <c r="G573" s="71">
        <v>0.5</v>
      </c>
      <c r="H573" s="71">
        <v>0.05</v>
      </c>
      <c r="I573" s="72">
        <f t="shared" si="39"/>
        <v>247.47499999999999</v>
      </c>
      <c r="J573" s="118"/>
      <c r="K573" s="108">
        <f t="shared" si="41"/>
        <v>0</v>
      </c>
    </row>
    <row r="574" spans="1:11" s="21" customFormat="1" ht="28.15" customHeight="1">
      <c r="A574" s="53" t="s">
        <v>190</v>
      </c>
      <c r="B574" s="90" t="s">
        <v>2410</v>
      </c>
      <c r="C574" s="33"/>
      <c r="D574" s="26" t="s">
        <v>1847</v>
      </c>
      <c r="E574" s="27" t="s">
        <v>1848</v>
      </c>
      <c r="F574" s="41">
        <f>VLOOKUP(A574,'[2]TARIFA 1-2023 OD'!$A$5:$D$732,4,FALSE)</f>
        <v>799</v>
      </c>
      <c r="G574" s="71">
        <v>0.5</v>
      </c>
      <c r="H574" s="71">
        <v>0.05</v>
      </c>
      <c r="I574" s="72">
        <f t="shared" si="39"/>
        <v>379.52499999999998</v>
      </c>
      <c r="J574" s="118"/>
      <c r="K574" s="108">
        <f t="shared" si="41"/>
        <v>0</v>
      </c>
    </row>
    <row r="575" spans="1:11" s="21" customFormat="1" ht="28.15" customHeight="1">
      <c r="A575" s="53" t="s">
        <v>191</v>
      </c>
      <c r="B575" s="90" t="s">
        <v>2410</v>
      </c>
      <c r="C575" s="33"/>
      <c r="D575" s="26" t="s">
        <v>1849</v>
      </c>
      <c r="E575" s="27" t="s">
        <v>1850</v>
      </c>
      <c r="F575" s="41">
        <f>VLOOKUP(A575,'[2]TARIFA 1-2023 OD'!$A$5:$D$732,4,FALSE)</f>
        <v>889</v>
      </c>
      <c r="G575" s="71">
        <v>0.5</v>
      </c>
      <c r="H575" s="71">
        <v>0.05</v>
      </c>
      <c r="I575" s="72">
        <f t="shared" si="39"/>
        <v>422.27499999999998</v>
      </c>
      <c r="J575" s="118"/>
      <c r="K575" s="108">
        <f t="shared" si="41"/>
        <v>0</v>
      </c>
    </row>
    <row r="576" spans="1:11" s="21" customFormat="1" ht="28.15" customHeight="1">
      <c r="A576" s="53" t="s">
        <v>307</v>
      </c>
      <c r="B576" s="90" t="s">
        <v>2410</v>
      </c>
      <c r="C576" s="33"/>
      <c r="D576" s="26" t="s">
        <v>1851</v>
      </c>
      <c r="E576" s="27" t="s">
        <v>1852</v>
      </c>
      <c r="F576" s="41">
        <f>VLOOKUP(A576,'[2]TARIFA 1-2023 OD'!$A$5:$D$732,4,FALSE)</f>
        <v>179</v>
      </c>
      <c r="G576" s="71">
        <v>0.5</v>
      </c>
      <c r="H576" s="71">
        <v>0.05</v>
      </c>
      <c r="I576" s="72">
        <f t="shared" si="39"/>
        <v>85.024999999999991</v>
      </c>
      <c r="J576" s="118"/>
      <c r="K576" s="108">
        <f t="shared" si="41"/>
        <v>0</v>
      </c>
    </row>
    <row r="577" spans="1:11" s="21" customFormat="1" ht="28.15" customHeight="1">
      <c r="A577" s="53" t="s">
        <v>308</v>
      </c>
      <c r="B577" s="90" t="s">
        <v>2410</v>
      </c>
      <c r="C577" s="33"/>
      <c r="D577" s="26" t="s">
        <v>1853</v>
      </c>
      <c r="E577" s="27" t="s">
        <v>1854</v>
      </c>
      <c r="F577" s="41">
        <f>VLOOKUP(A577,'[2]TARIFA 1-2023 OD'!$A$5:$D$732,4,FALSE)</f>
        <v>271</v>
      </c>
      <c r="G577" s="71">
        <v>0.5</v>
      </c>
      <c r="H577" s="71">
        <v>0.05</v>
      </c>
      <c r="I577" s="72">
        <f t="shared" si="39"/>
        <v>128.72499999999999</v>
      </c>
      <c r="J577" s="118"/>
      <c r="K577" s="108">
        <f t="shared" si="41"/>
        <v>0</v>
      </c>
    </row>
    <row r="578" spans="1:11" s="21" customFormat="1" ht="28.15" customHeight="1">
      <c r="A578" s="53" t="s">
        <v>397</v>
      </c>
      <c r="B578" s="90" t="s">
        <v>2410</v>
      </c>
      <c r="C578" s="33"/>
      <c r="D578" s="26" t="s">
        <v>1855</v>
      </c>
      <c r="E578" s="27" t="s">
        <v>1856</v>
      </c>
      <c r="F578" s="41">
        <f>VLOOKUP(A578,'[2]TARIFA 1-2023 OD'!$A$5:$D$732,4,FALSE)</f>
        <v>12.5</v>
      </c>
      <c r="G578" s="71">
        <v>0.5</v>
      </c>
      <c r="H578" s="71">
        <v>0.05</v>
      </c>
      <c r="I578" s="72">
        <f t="shared" si="39"/>
        <v>5.9375</v>
      </c>
      <c r="J578" s="118"/>
      <c r="K578" s="108">
        <f t="shared" si="41"/>
        <v>0</v>
      </c>
    </row>
    <row r="579" spans="1:11" s="24" customFormat="1" ht="37.5" customHeight="1" thickBot="1">
      <c r="A579" s="57" t="s">
        <v>398</v>
      </c>
      <c r="B579" s="98" t="s">
        <v>2410</v>
      </c>
      <c r="C579" s="58"/>
      <c r="D579" s="49" t="s">
        <v>1857</v>
      </c>
      <c r="E579" s="50" t="s">
        <v>1858</v>
      </c>
      <c r="F579" s="51">
        <f>VLOOKUP(A579,'[2]TARIFA 1-2023 OD'!$A$5:$D$732,4,FALSE)</f>
        <v>11.5</v>
      </c>
      <c r="G579" s="99">
        <v>0.5</v>
      </c>
      <c r="H579" s="71">
        <v>0.05</v>
      </c>
      <c r="I579" s="72">
        <f t="shared" si="39"/>
        <v>5.4624999999999995</v>
      </c>
      <c r="J579" s="122"/>
      <c r="K579" s="108">
        <f t="shared" si="41"/>
        <v>0</v>
      </c>
    </row>
    <row r="580" spans="1:11" s="21" customFormat="1" ht="28.15" customHeight="1" thickBot="1">
      <c r="A580" s="19" t="s">
        <v>358</v>
      </c>
      <c r="B580" s="101"/>
      <c r="C580" s="31"/>
      <c r="D580" s="20"/>
      <c r="E580" s="20"/>
      <c r="F580" s="25" t="s">
        <v>229</v>
      </c>
      <c r="G580" s="95"/>
      <c r="H580" s="95"/>
      <c r="I580" s="96"/>
      <c r="J580" s="121"/>
      <c r="K580" s="97"/>
    </row>
    <row r="581" spans="1:11" s="21" customFormat="1" ht="28.15" customHeight="1">
      <c r="A581" s="54" t="s">
        <v>359</v>
      </c>
      <c r="B581" s="90" t="s">
        <v>2410</v>
      </c>
      <c r="C581" s="55"/>
      <c r="D581" s="45" t="s">
        <v>1859</v>
      </c>
      <c r="E581" s="56" t="s">
        <v>1860</v>
      </c>
      <c r="F581" s="47">
        <f>VLOOKUP(A581,'[2]TARIFA 1-2023 OD'!$A$5:$D$732,4,FALSE)</f>
        <v>1070</v>
      </c>
      <c r="G581" s="71">
        <v>0.5</v>
      </c>
      <c r="H581" s="71">
        <v>0.05</v>
      </c>
      <c r="I581" s="72">
        <f t="shared" ref="I581:I590" si="42">F581*(1-G581)*(1-H581)</f>
        <v>508.25</v>
      </c>
      <c r="J581" s="117"/>
      <c r="K581" s="108">
        <f t="shared" ref="K581:K590" si="43">I581*J581</f>
        <v>0</v>
      </c>
    </row>
    <row r="582" spans="1:11" s="21" customFormat="1" ht="28.15" customHeight="1">
      <c r="A582" s="53" t="s">
        <v>360</v>
      </c>
      <c r="B582" s="90" t="s">
        <v>2410</v>
      </c>
      <c r="C582" s="33"/>
      <c r="D582" s="26" t="s">
        <v>1861</v>
      </c>
      <c r="E582" s="27" t="s">
        <v>1862</v>
      </c>
      <c r="F582" s="41">
        <f>VLOOKUP(A582,'[2]TARIFA 1-2023 OD'!$A$5:$D$732,4,FALSE)</f>
        <v>499</v>
      </c>
      <c r="G582" s="71">
        <v>0.5</v>
      </c>
      <c r="H582" s="71">
        <v>0.05</v>
      </c>
      <c r="I582" s="72">
        <f t="shared" si="42"/>
        <v>237.02499999999998</v>
      </c>
      <c r="J582" s="118"/>
      <c r="K582" s="108">
        <f t="shared" si="43"/>
        <v>0</v>
      </c>
    </row>
    <row r="583" spans="1:11" s="21" customFormat="1" ht="28.15" customHeight="1">
      <c r="A583" s="53" t="s">
        <v>361</v>
      </c>
      <c r="B583" s="90" t="s">
        <v>2410</v>
      </c>
      <c r="C583" s="33"/>
      <c r="D583" s="26" t="s">
        <v>1863</v>
      </c>
      <c r="E583" s="27" t="s">
        <v>1864</v>
      </c>
      <c r="F583" s="41">
        <f>VLOOKUP(A583,'[2]TARIFA 1-2023 OD'!$A$5:$D$732,4,FALSE)</f>
        <v>579</v>
      </c>
      <c r="G583" s="71">
        <v>0.5</v>
      </c>
      <c r="H583" s="71">
        <v>0.05</v>
      </c>
      <c r="I583" s="72">
        <f t="shared" si="42"/>
        <v>275.02499999999998</v>
      </c>
      <c r="J583" s="118"/>
      <c r="K583" s="108">
        <f t="shared" si="43"/>
        <v>0</v>
      </c>
    </row>
    <row r="584" spans="1:11" s="21" customFormat="1" ht="28.15" customHeight="1">
      <c r="A584" s="53" t="s">
        <v>362</v>
      </c>
      <c r="B584" s="90" t="s">
        <v>2410</v>
      </c>
      <c r="C584" s="33"/>
      <c r="D584" s="26" t="s">
        <v>1865</v>
      </c>
      <c r="E584" s="27" t="s">
        <v>1866</v>
      </c>
      <c r="F584" s="41">
        <f>VLOOKUP(A584,'[2]TARIFA 1-2023 OD'!$A$5:$D$732,4,FALSE)</f>
        <v>469</v>
      </c>
      <c r="G584" s="71">
        <v>0.5</v>
      </c>
      <c r="H584" s="71">
        <v>0.05</v>
      </c>
      <c r="I584" s="72">
        <f t="shared" si="42"/>
        <v>222.77499999999998</v>
      </c>
      <c r="J584" s="118"/>
      <c r="K584" s="108">
        <f t="shared" si="43"/>
        <v>0</v>
      </c>
    </row>
    <row r="585" spans="1:11" s="21" customFormat="1" ht="28.15" customHeight="1">
      <c r="A585" s="53" t="s">
        <v>363</v>
      </c>
      <c r="B585" s="90" t="s">
        <v>2410</v>
      </c>
      <c r="C585" s="33"/>
      <c r="D585" s="26" t="s">
        <v>1769</v>
      </c>
      <c r="E585" s="27" t="s">
        <v>1867</v>
      </c>
      <c r="F585" s="41">
        <f>VLOOKUP(A585,'[2]TARIFA 1-2023 OD'!$A$5:$D$732,4,FALSE)</f>
        <v>215</v>
      </c>
      <c r="G585" s="71">
        <v>0.5</v>
      </c>
      <c r="H585" s="71">
        <v>0.05</v>
      </c>
      <c r="I585" s="72">
        <f t="shared" si="42"/>
        <v>102.125</v>
      </c>
      <c r="J585" s="118"/>
      <c r="K585" s="108">
        <f t="shared" si="43"/>
        <v>0</v>
      </c>
    </row>
    <row r="586" spans="1:11" s="21" customFormat="1" ht="28.15" customHeight="1">
      <c r="A586" s="53" t="s">
        <v>364</v>
      </c>
      <c r="B586" s="90" t="s">
        <v>2410</v>
      </c>
      <c r="C586" s="33"/>
      <c r="D586" s="26" t="s">
        <v>1868</v>
      </c>
      <c r="E586" s="27" t="s">
        <v>1869</v>
      </c>
      <c r="F586" s="41">
        <f>VLOOKUP(A586,'[2]TARIFA 1-2023 OD'!$A$5:$D$732,4,FALSE)</f>
        <v>549</v>
      </c>
      <c r="G586" s="71">
        <v>0.5</v>
      </c>
      <c r="H586" s="71">
        <v>0.05</v>
      </c>
      <c r="I586" s="72">
        <f t="shared" si="42"/>
        <v>260.77499999999998</v>
      </c>
      <c r="J586" s="118"/>
      <c r="K586" s="108">
        <f t="shared" si="43"/>
        <v>0</v>
      </c>
    </row>
    <row r="587" spans="1:11" s="21" customFormat="1" ht="28.15" customHeight="1">
      <c r="A587" s="53" t="s">
        <v>365</v>
      </c>
      <c r="B587" s="90" t="s">
        <v>2410</v>
      </c>
      <c r="C587" s="33"/>
      <c r="D587" s="26" t="s">
        <v>1870</v>
      </c>
      <c r="E587" s="27" t="s">
        <v>1871</v>
      </c>
      <c r="F587" s="41">
        <f>VLOOKUP(A587,'[2]TARIFA 1-2023 OD'!$A$5:$D$732,4,FALSE)</f>
        <v>159</v>
      </c>
      <c r="G587" s="71">
        <v>0.5</v>
      </c>
      <c r="H587" s="71">
        <v>0.05</v>
      </c>
      <c r="I587" s="72">
        <f t="shared" si="42"/>
        <v>75.524999999999991</v>
      </c>
      <c r="J587" s="118"/>
      <c r="K587" s="108">
        <f t="shared" si="43"/>
        <v>0</v>
      </c>
    </row>
    <row r="588" spans="1:11" s="21" customFormat="1" ht="28.15" customHeight="1">
      <c r="A588" s="53" t="s">
        <v>366</v>
      </c>
      <c r="B588" s="90" t="s">
        <v>2410</v>
      </c>
      <c r="C588" s="33"/>
      <c r="D588" s="26" t="s">
        <v>1872</v>
      </c>
      <c r="E588" s="27" t="s">
        <v>1873</v>
      </c>
      <c r="F588" s="41">
        <f>VLOOKUP(A588,'[2]TARIFA 1-2023 OD'!$A$5:$D$732,4,FALSE)</f>
        <v>589</v>
      </c>
      <c r="G588" s="71">
        <v>0.5</v>
      </c>
      <c r="H588" s="71">
        <v>0.05</v>
      </c>
      <c r="I588" s="72">
        <f t="shared" si="42"/>
        <v>279.77499999999998</v>
      </c>
      <c r="J588" s="118"/>
      <c r="K588" s="108">
        <f t="shared" si="43"/>
        <v>0</v>
      </c>
    </row>
    <row r="589" spans="1:11" s="21" customFormat="1" ht="28.15" customHeight="1">
      <c r="A589" s="53" t="s">
        <v>367</v>
      </c>
      <c r="B589" s="90" t="s">
        <v>2410</v>
      </c>
      <c r="C589" s="33"/>
      <c r="D589" s="26" t="s">
        <v>1874</v>
      </c>
      <c r="E589" s="27" t="s">
        <v>1875</v>
      </c>
      <c r="F589" s="41">
        <f>VLOOKUP(A589,'[2]TARIFA 1-2023 OD'!$A$5:$D$732,4,FALSE)</f>
        <v>105</v>
      </c>
      <c r="G589" s="71">
        <v>0.5</v>
      </c>
      <c r="H589" s="71">
        <v>0.05</v>
      </c>
      <c r="I589" s="72">
        <f t="shared" si="42"/>
        <v>49.875</v>
      </c>
      <c r="J589" s="118"/>
      <c r="K589" s="108">
        <f t="shared" si="43"/>
        <v>0</v>
      </c>
    </row>
    <row r="590" spans="1:11" s="24" customFormat="1" ht="37.5" customHeight="1" thickBot="1">
      <c r="A590" s="57" t="s">
        <v>368</v>
      </c>
      <c r="B590" s="98" t="s">
        <v>2410</v>
      </c>
      <c r="C590" s="58"/>
      <c r="D590" s="49" t="s">
        <v>1876</v>
      </c>
      <c r="E590" s="50" t="s">
        <v>1877</v>
      </c>
      <c r="F590" s="51">
        <f>VLOOKUP(A590,'[2]TARIFA 1-2023 OD'!$A$5:$D$732,4,FALSE)</f>
        <v>334</v>
      </c>
      <c r="G590" s="99">
        <v>0.5</v>
      </c>
      <c r="H590" s="71">
        <v>0.05</v>
      </c>
      <c r="I590" s="72">
        <f t="shared" si="42"/>
        <v>158.65</v>
      </c>
      <c r="J590" s="122"/>
      <c r="K590" s="108">
        <f t="shared" si="43"/>
        <v>0</v>
      </c>
    </row>
    <row r="591" spans="1:11" s="21" customFormat="1" ht="28.15" customHeight="1" thickBot="1">
      <c r="A591" s="19" t="s">
        <v>342</v>
      </c>
      <c r="B591" s="101"/>
      <c r="C591" s="31"/>
      <c r="D591" s="20"/>
      <c r="E591" s="20"/>
      <c r="F591" s="25" t="s">
        <v>229</v>
      </c>
      <c r="G591" s="95"/>
      <c r="H591" s="95"/>
      <c r="I591" s="96"/>
      <c r="J591" s="121"/>
      <c r="K591" s="97"/>
    </row>
    <row r="592" spans="1:11" s="21" customFormat="1" ht="28.15" customHeight="1">
      <c r="A592" s="43" t="s">
        <v>434</v>
      </c>
      <c r="B592" s="90" t="s">
        <v>2410</v>
      </c>
      <c r="C592" s="44"/>
      <c r="D592" s="45" t="s">
        <v>1467</v>
      </c>
      <c r="E592" s="56" t="s">
        <v>1468</v>
      </c>
      <c r="F592" s="47">
        <f>VLOOKUP(A592,'[2]TARIFA 1-2023 OD'!$A$5:$D$732,4,FALSE)</f>
        <v>62.1</v>
      </c>
      <c r="G592" s="71">
        <v>0.5</v>
      </c>
      <c r="H592" s="71">
        <v>0.05</v>
      </c>
      <c r="I592" s="72">
        <f t="shared" ref="I592:I626" si="44">F592*(1-G592)*(1-H592)</f>
        <v>29.497499999999999</v>
      </c>
      <c r="J592" s="117"/>
      <c r="K592" s="108">
        <f t="shared" ref="K592:K638" si="45">I592*J592</f>
        <v>0</v>
      </c>
    </row>
    <row r="593" spans="1:11" s="21" customFormat="1" ht="28.15" customHeight="1">
      <c r="A593" s="35" t="s">
        <v>435</v>
      </c>
      <c r="B593" s="90" t="s">
        <v>2410</v>
      </c>
      <c r="C593" s="32"/>
      <c r="D593" s="26" t="s">
        <v>1473</v>
      </c>
      <c r="E593" s="27" t="s">
        <v>1474</v>
      </c>
      <c r="F593" s="41">
        <f>VLOOKUP(A593,'[2]TARIFA 1-2023 OD'!$A$5:$D$732,4,FALSE)</f>
        <v>134.5</v>
      </c>
      <c r="G593" s="71">
        <v>0.5</v>
      </c>
      <c r="H593" s="71">
        <v>0.05</v>
      </c>
      <c r="I593" s="72">
        <f t="shared" si="44"/>
        <v>63.887499999999996</v>
      </c>
      <c r="J593" s="118"/>
      <c r="K593" s="108">
        <f t="shared" si="45"/>
        <v>0</v>
      </c>
    </row>
    <row r="594" spans="1:11" s="21" customFormat="1" ht="28.15" customHeight="1">
      <c r="A594" s="35" t="s">
        <v>436</v>
      </c>
      <c r="B594" s="90" t="s">
        <v>2410</v>
      </c>
      <c r="C594" s="32"/>
      <c r="D594" s="26" t="s">
        <v>1475</v>
      </c>
      <c r="E594" s="27" t="s">
        <v>1476</v>
      </c>
      <c r="F594" s="41">
        <f>VLOOKUP(A594,'[2]TARIFA 1-2023 OD'!$A$5:$D$732,4,FALSE)</f>
        <v>186</v>
      </c>
      <c r="G594" s="71">
        <v>0.5</v>
      </c>
      <c r="H594" s="71">
        <v>0.05</v>
      </c>
      <c r="I594" s="72">
        <f t="shared" si="44"/>
        <v>88.35</v>
      </c>
      <c r="J594" s="118"/>
      <c r="K594" s="108">
        <f t="shared" si="45"/>
        <v>0</v>
      </c>
    </row>
    <row r="595" spans="1:11" s="21" customFormat="1" ht="28.15" customHeight="1">
      <c r="A595" s="35" t="s">
        <v>437</v>
      </c>
      <c r="B595" s="90" t="s">
        <v>2410</v>
      </c>
      <c r="C595" s="32"/>
      <c r="D595" s="26" t="s">
        <v>1477</v>
      </c>
      <c r="E595" s="27" t="s">
        <v>1478</v>
      </c>
      <c r="F595" s="41">
        <f>VLOOKUP(A595,'[2]TARIFA 1-2023 OD'!$A$5:$D$732,4,FALSE)</f>
        <v>49.400000000000006</v>
      </c>
      <c r="G595" s="71">
        <v>0.5</v>
      </c>
      <c r="H595" s="71">
        <v>0.05</v>
      </c>
      <c r="I595" s="72">
        <f t="shared" si="44"/>
        <v>23.465</v>
      </c>
      <c r="J595" s="118"/>
      <c r="K595" s="108">
        <f t="shared" si="45"/>
        <v>0</v>
      </c>
    </row>
    <row r="596" spans="1:11" s="21" customFormat="1" ht="28.15" customHeight="1">
      <c r="A596" s="35" t="s">
        <v>438</v>
      </c>
      <c r="B596" s="90" t="s">
        <v>2410</v>
      </c>
      <c r="C596" s="32"/>
      <c r="D596" s="26" t="s">
        <v>1479</v>
      </c>
      <c r="E596" s="27" t="s">
        <v>1480</v>
      </c>
      <c r="F596" s="41">
        <f>VLOOKUP(A596,'[2]TARIFA 1-2023 OD'!$A$5:$D$732,4,FALSE)</f>
        <v>108.5</v>
      </c>
      <c r="G596" s="71">
        <v>0.5</v>
      </c>
      <c r="H596" s="71">
        <v>0.05</v>
      </c>
      <c r="I596" s="72">
        <f t="shared" si="44"/>
        <v>51.537499999999994</v>
      </c>
      <c r="J596" s="118"/>
      <c r="K596" s="108">
        <f t="shared" si="45"/>
        <v>0</v>
      </c>
    </row>
    <row r="597" spans="1:11" s="21" customFormat="1" ht="28.15" customHeight="1">
      <c r="A597" s="35" t="s">
        <v>439</v>
      </c>
      <c r="B597" s="90" t="s">
        <v>2410</v>
      </c>
      <c r="C597" s="32"/>
      <c r="D597" s="26" t="s">
        <v>1483</v>
      </c>
      <c r="E597" s="27" t="s">
        <v>1484</v>
      </c>
      <c r="F597" s="41">
        <f>VLOOKUP(A597,'[2]TARIFA 1-2023 OD'!$A$5:$D$732,4,FALSE)</f>
        <v>184</v>
      </c>
      <c r="G597" s="71">
        <v>0.5</v>
      </c>
      <c r="H597" s="71">
        <v>0.05</v>
      </c>
      <c r="I597" s="72">
        <f t="shared" si="44"/>
        <v>87.399999999999991</v>
      </c>
      <c r="J597" s="118"/>
      <c r="K597" s="108">
        <f t="shared" si="45"/>
        <v>0</v>
      </c>
    </row>
    <row r="598" spans="1:11" s="21" customFormat="1" ht="28.15" customHeight="1">
      <c r="A598" s="35" t="s">
        <v>456</v>
      </c>
      <c r="B598" s="90" t="s">
        <v>2410</v>
      </c>
      <c r="C598" s="32"/>
      <c r="D598" s="26" t="s">
        <v>1878</v>
      </c>
      <c r="E598" s="27" t="s">
        <v>1879</v>
      </c>
      <c r="F598" s="41">
        <f>VLOOKUP(A598,'[2]TARIFA 1-2023 OD'!$A$5:$D$732,4,FALSE)</f>
        <v>34</v>
      </c>
      <c r="G598" s="71">
        <v>0.5</v>
      </c>
      <c r="H598" s="71">
        <v>0.05</v>
      </c>
      <c r="I598" s="72">
        <f t="shared" si="44"/>
        <v>16.149999999999999</v>
      </c>
      <c r="J598" s="118"/>
      <c r="K598" s="108">
        <f t="shared" si="45"/>
        <v>0</v>
      </c>
    </row>
    <row r="599" spans="1:11" s="21" customFormat="1" ht="28.15" customHeight="1">
      <c r="A599" s="35" t="s">
        <v>507</v>
      </c>
      <c r="B599" s="90" t="s">
        <v>2410</v>
      </c>
      <c r="C599" s="32"/>
      <c r="D599" s="26" t="s">
        <v>1880</v>
      </c>
      <c r="E599" s="27" t="s">
        <v>1881</v>
      </c>
      <c r="F599" s="41">
        <f>VLOOKUP(A599,'[2]TARIFA 1-2023 OD'!$A$5:$D$732,4,FALSE)</f>
        <v>88</v>
      </c>
      <c r="G599" s="71">
        <v>0.5</v>
      </c>
      <c r="H599" s="71">
        <v>0.05</v>
      </c>
      <c r="I599" s="72">
        <f t="shared" si="44"/>
        <v>41.8</v>
      </c>
      <c r="J599" s="118"/>
      <c r="K599" s="108">
        <f t="shared" si="45"/>
        <v>0</v>
      </c>
    </row>
    <row r="600" spans="1:11" s="21" customFormat="1" ht="28.15" customHeight="1">
      <c r="A600" s="35" t="s">
        <v>508</v>
      </c>
      <c r="B600" s="90" t="s">
        <v>2410</v>
      </c>
      <c r="C600" s="32"/>
      <c r="D600" s="26" t="s">
        <v>1882</v>
      </c>
      <c r="E600" s="27" t="s">
        <v>1883</v>
      </c>
      <c r="F600" s="41">
        <f>VLOOKUP(A600,'[2]TARIFA 1-2023 OD'!$A$5:$D$732,4,FALSE)</f>
        <v>96</v>
      </c>
      <c r="G600" s="71">
        <v>0.5</v>
      </c>
      <c r="H600" s="71">
        <v>0.05</v>
      </c>
      <c r="I600" s="72">
        <f t="shared" si="44"/>
        <v>45.599999999999994</v>
      </c>
      <c r="J600" s="118"/>
      <c r="K600" s="108">
        <f t="shared" si="45"/>
        <v>0</v>
      </c>
    </row>
    <row r="601" spans="1:11" s="21" customFormat="1" ht="28.15" customHeight="1">
      <c r="A601" s="35" t="s">
        <v>588</v>
      </c>
      <c r="B601" s="90" t="s">
        <v>2410</v>
      </c>
      <c r="C601" s="32"/>
      <c r="D601" s="26" t="s">
        <v>1884</v>
      </c>
      <c r="E601" s="27" t="s">
        <v>1885</v>
      </c>
      <c r="F601" s="41">
        <f>VLOOKUP(A601,'[2]TARIFA 1-2023 OD'!$A$5:$D$732,4,FALSE)</f>
        <v>133</v>
      </c>
      <c r="G601" s="71">
        <v>0.5</v>
      </c>
      <c r="H601" s="71">
        <v>0.05</v>
      </c>
      <c r="I601" s="72">
        <f t="shared" si="44"/>
        <v>63.174999999999997</v>
      </c>
      <c r="J601" s="118"/>
      <c r="K601" s="108">
        <f t="shared" si="45"/>
        <v>0</v>
      </c>
    </row>
    <row r="602" spans="1:11" s="21" customFormat="1" ht="28.15" customHeight="1">
      <c r="A602" s="35" t="s">
        <v>457</v>
      </c>
      <c r="B602" s="90" t="s">
        <v>2410</v>
      </c>
      <c r="C602" s="32"/>
      <c r="D602" s="26" t="s">
        <v>1886</v>
      </c>
      <c r="E602" s="27" t="s">
        <v>1887</v>
      </c>
      <c r="F602" s="41">
        <f>VLOOKUP(A602,'[2]TARIFA 1-2023 OD'!$A$5:$D$732,4,FALSE)</f>
        <v>87.8</v>
      </c>
      <c r="G602" s="71">
        <v>0.5</v>
      </c>
      <c r="H602" s="71">
        <v>0.05</v>
      </c>
      <c r="I602" s="72">
        <f t="shared" si="44"/>
        <v>41.704999999999998</v>
      </c>
      <c r="J602" s="118"/>
      <c r="K602" s="108">
        <f t="shared" si="45"/>
        <v>0</v>
      </c>
    </row>
    <row r="603" spans="1:11" s="21" customFormat="1" ht="28.15" customHeight="1">
      <c r="A603" s="35" t="s">
        <v>2396</v>
      </c>
      <c r="B603" s="90" t="s">
        <v>2410</v>
      </c>
      <c r="C603" s="32" t="s">
        <v>2357</v>
      </c>
      <c r="D603" s="26" t="s">
        <v>2397</v>
      </c>
      <c r="E603" s="28">
        <v>5400338099984</v>
      </c>
      <c r="F603" s="41">
        <f>VLOOKUP(A603,'[2]TARIFA 1-2023 OD'!$A$5:$D$732,4,FALSE)</f>
        <v>100</v>
      </c>
      <c r="G603" s="71">
        <v>0.5</v>
      </c>
      <c r="H603" s="71">
        <v>0.05</v>
      </c>
      <c r="I603" s="72">
        <f t="shared" si="44"/>
        <v>47.5</v>
      </c>
      <c r="J603" s="118"/>
      <c r="K603" s="108">
        <f t="shared" si="45"/>
        <v>0</v>
      </c>
    </row>
    <row r="604" spans="1:11" s="21" customFormat="1" ht="28.15" customHeight="1">
      <c r="A604" s="35" t="s">
        <v>509</v>
      </c>
      <c r="B604" s="90" t="s">
        <v>2410</v>
      </c>
      <c r="C604" s="32"/>
      <c r="D604" s="26" t="s">
        <v>1888</v>
      </c>
      <c r="E604" s="27" t="s">
        <v>1889</v>
      </c>
      <c r="F604" s="41">
        <f>VLOOKUP(A604,'[2]TARIFA 1-2023 OD'!$A$5:$D$732,4,FALSE)</f>
        <v>181</v>
      </c>
      <c r="G604" s="71">
        <v>0.5</v>
      </c>
      <c r="H604" s="71">
        <v>0.05</v>
      </c>
      <c r="I604" s="72">
        <f t="shared" si="44"/>
        <v>85.974999999999994</v>
      </c>
      <c r="J604" s="118"/>
      <c r="K604" s="108">
        <f t="shared" si="45"/>
        <v>0</v>
      </c>
    </row>
    <row r="605" spans="1:11" s="21" customFormat="1" ht="28.15" customHeight="1">
      <c r="A605" s="35" t="s">
        <v>458</v>
      </c>
      <c r="B605" s="90" t="s">
        <v>2410</v>
      </c>
      <c r="C605" s="32"/>
      <c r="D605" s="26" t="s">
        <v>1890</v>
      </c>
      <c r="E605" s="27" t="s">
        <v>1891</v>
      </c>
      <c r="F605" s="41">
        <f>VLOOKUP(A605,'[2]TARIFA 1-2023 OD'!$A$5:$D$732,4,FALSE)</f>
        <v>119</v>
      </c>
      <c r="G605" s="71">
        <v>0.5</v>
      </c>
      <c r="H605" s="71">
        <v>0.05</v>
      </c>
      <c r="I605" s="72">
        <f t="shared" si="44"/>
        <v>56.524999999999999</v>
      </c>
      <c r="J605" s="118"/>
      <c r="K605" s="108">
        <f t="shared" si="45"/>
        <v>0</v>
      </c>
    </row>
    <row r="606" spans="1:11" s="21" customFormat="1" ht="28.15" customHeight="1">
      <c r="A606" s="35" t="s">
        <v>587</v>
      </c>
      <c r="B606" s="90" t="s">
        <v>2410</v>
      </c>
      <c r="C606" s="32"/>
      <c r="D606" s="26" t="s">
        <v>1892</v>
      </c>
      <c r="E606" s="27" t="s">
        <v>1893</v>
      </c>
      <c r="F606" s="41">
        <f>VLOOKUP(A606,'[2]TARIFA 1-2023 OD'!$A$5:$D$732,4,FALSE)</f>
        <v>133</v>
      </c>
      <c r="G606" s="71">
        <v>0.5</v>
      </c>
      <c r="H606" s="71">
        <v>0.05</v>
      </c>
      <c r="I606" s="72">
        <f t="shared" si="44"/>
        <v>63.174999999999997</v>
      </c>
      <c r="J606" s="118"/>
      <c r="K606" s="108">
        <f t="shared" si="45"/>
        <v>0</v>
      </c>
    </row>
    <row r="607" spans="1:11" s="21" customFormat="1" ht="28.15" customHeight="1">
      <c r="A607" s="35" t="s">
        <v>586</v>
      </c>
      <c r="B607" s="90" t="s">
        <v>2410</v>
      </c>
      <c r="C607" s="32"/>
      <c r="D607" s="26" t="s">
        <v>1894</v>
      </c>
      <c r="E607" s="27" t="s">
        <v>1895</v>
      </c>
      <c r="F607" s="41">
        <f>VLOOKUP(A607,'[2]TARIFA 1-2023 OD'!$A$5:$D$732,4,FALSE)</f>
        <v>129</v>
      </c>
      <c r="G607" s="71">
        <v>0.5</v>
      </c>
      <c r="H607" s="71">
        <v>0.05</v>
      </c>
      <c r="I607" s="72">
        <f t="shared" si="44"/>
        <v>61.274999999999999</v>
      </c>
      <c r="J607" s="118"/>
      <c r="K607" s="108">
        <f t="shared" si="45"/>
        <v>0</v>
      </c>
    </row>
    <row r="608" spans="1:11" s="21" customFormat="1" ht="28.15" customHeight="1">
      <c r="A608" s="35" t="s">
        <v>510</v>
      </c>
      <c r="B608" s="90" t="s">
        <v>2410</v>
      </c>
      <c r="C608" s="32"/>
      <c r="D608" s="26" t="s">
        <v>1896</v>
      </c>
      <c r="E608" s="27" t="s">
        <v>1897</v>
      </c>
      <c r="F608" s="41">
        <f>VLOOKUP(A608,'[2]TARIFA 1-2023 OD'!$A$5:$D$732,4,FALSE)</f>
        <v>72</v>
      </c>
      <c r="G608" s="71">
        <v>0.5</v>
      </c>
      <c r="H608" s="71">
        <v>0.05</v>
      </c>
      <c r="I608" s="72">
        <f t="shared" si="44"/>
        <v>34.199999999999996</v>
      </c>
      <c r="J608" s="118"/>
      <c r="K608" s="108">
        <f t="shared" si="45"/>
        <v>0</v>
      </c>
    </row>
    <row r="609" spans="1:11" s="21" customFormat="1" ht="28.15" customHeight="1">
      <c r="A609" s="35" t="s">
        <v>511</v>
      </c>
      <c r="B609" s="90" t="s">
        <v>2410</v>
      </c>
      <c r="C609" s="32"/>
      <c r="D609" s="26" t="s">
        <v>1898</v>
      </c>
      <c r="E609" s="27" t="s">
        <v>1899</v>
      </c>
      <c r="F609" s="41">
        <f>VLOOKUP(A609,'[2]TARIFA 1-2023 OD'!$A$5:$D$732,4,FALSE)</f>
        <v>161</v>
      </c>
      <c r="G609" s="71">
        <v>0.5</v>
      </c>
      <c r="H609" s="71">
        <v>0.05</v>
      </c>
      <c r="I609" s="72">
        <f t="shared" si="44"/>
        <v>76.474999999999994</v>
      </c>
      <c r="J609" s="118"/>
      <c r="K609" s="108">
        <f t="shared" si="45"/>
        <v>0</v>
      </c>
    </row>
    <row r="610" spans="1:11" s="21" customFormat="1" ht="28.15" customHeight="1">
      <c r="A610" s="35" t="s">
        <v>459</v>
      </c>
      <c r="B610" s="90" t="s">
        <v>2410</v>
      </c>
      <c r="C610" s="32"/>
      <c r="D610" s="26" t="s">
        <v>1900</v>
      </c>
      <c r="E610" s="27" t="s">
        <v>1901</v>
      </c>
      <c r="F610" s="41">
        <f>VLOOKUP(A610,'[2]TARIFA 1-2023 OD'!$A$5:$D$732,4,FALSE)</f>
        <v>122</v>
      </c>
      <c r="G610" s="71">
        <v>0.5</v>
      </c>
      <c r="H610" s="71">
        <v>0.05</v>
      </c>
      <c r="I610" s="72">
        <f t="shared" si="44"/>
        <v>57.949999999999996</v>
      </c>
      <c r="J610" s="118"/>
      <c r="K610" s="108">
        <f t="shared" si="45"/>
        <v>0</v>
      </c>
    </row>
    <row r="611" spans="1:11" s="21" customFormat="1" ht="28.15" customHeight="1">
      <c r="A611" s="35" t="s">
        <v>460</v>
      </c>
      <c r="B611" s="90" t="s">
        <v>2410</v>
      </c>
      <c r="C611" s="32"/>
      <c r="D611" s="26" t="s">
        <v>1902</v>
      </c>
      <c r="E611" s="27" t="s">
        <v>1903</v>
      </c>
      <c r="F611" s="41">
        <f>VLOOKUP(A611,'[2]TARIFA 1-2023 OD'!$A$5:$D$732,4,FALSE)</f>
        <v>179</v>
      </c>
      <c r="G611" s="71">
        <v>0.5</v>
      </c>
      <c r="H611" s="71">
        <v>0.05</v>
      </c>
      <c r="I611" s="72">
        <f t="shared" si="44"/>
        <v>85.024999999999991</v>
      </c>
      <c r="J611" s="118"/>
      <c r="K611" s="108">
        <f t="shared" si="45"/>
        <v>0</v>
      </c>
    </row>
    <row r="612" spans="1:11" s="21" customFormat="1" ht="28.15" customHeight="1">
      <c r="A612" s="35" t="s">
        <v>585</v>
      </c>
      <c r="B612" s="90" t="s">
        <v>2410</v>
      </c>
      <c r="C612" s="32"/>
      <c r="D612" s="26" t="s">
        <v>1904</v>
      </c>
      <c r="E612" s="27" t="s">
        <v>1905</v>
      </c>
      <c r="F612" s="41">
        <f>VLOOKUP(A612,'[2]TARIFA 1-2023 OD'!$A$5:$D$732,4,FALSE)</f>
        <v>359</v>
      </c>
      <c r="G612" s="71">
        <v>0.5</v>
      </c>
      <c r="H612" s="71">
        <v>0.05</v>
      </c>
      <c r="I612" s="72">
        <f t="shared" si="44"/>
        <v>170.52500000000001</v>
      </c>
      <c r="J612" s="118"/>
      <c r="K612" s="108">
        <f t="shared" si="45"/>
        <v>0</v>
      </c>
    </row>
    <row r="613" spans="1:11" s="21" customFormat="1" ht="28.15" customHeight="1">
      <c r="A613" s="35" t="s">
        <v>720</v>
      </c>
      <c r="B613" s="90" t="s">
        <v>2410</v>
      </c>
      <c r="C613" s="32"/>
      <c r="D613" s="26" t="s">
        <v>1906</v>
      </c>
      <c r="E613" s="27" t="s">
        <v>1907</v>
      </c>
      <c r="F613" s="41">
        <f>VLOOKUP(A613,'[2]TARIFA 1-2023 OD'!$A$5:$D$732,4,FALSE)</f>
        <v>235</v>
      </c>
      <c r="G613" s="71">
        <v>0.5</v>
      </c>
      <c r="H613" s="71">
        <v>0.05</v>
      </c>
      <c r="I613" s="72">
        <f t="shared" si="44"/>
        <v>111.625</v>
      </c>
      <c r="J613" s="118"/>
      <c r="K613" s="108">
        <f t="shared" si="45"/>
        <v>0</v>
      </c>
    </row>
    <row r="614" spans="1:11" s="21" customFormat="1" ht="28.15" customHeight="1">
      <c r="A614" s="35" t="s">
        <v>721</v>
      </c>
      <c r="B614" s="90" t="s">
        <v>2410</v>
      </c>
      <c r="C614" s="32"/>
      <c r="D614" s="26" t="s">
        <v>1908</v>
      </c>
      <c r="E614" s="27" t="s">
        <v>1909</v>
      </c>
      <c r="F614" s="41">
        <f>VLOOKUP(A614,'[2]TARIFA 1-2023 OD'!$A$5:$D$732,4,FALSE)</f>
        <v>394</v>
      </c>
      <c r="G614" s="71">
        <v>0.5</v>
      </c>
      <c r="H614" s="71">
        <v>0.05</v>
      </c>
      <c r="I614" s="72">
        <f t="shared" si="44"/>
        <v>187.14999999999998</v>
      </c>
      <c r="J614" s="118"/>
      <c r="K614" s="108">
        <f t="shared" si="45"/>
        <v>0</v>
      </c>
    </row>
    <row r="615" spans="1:11" s="21" customFormat="1" ht="28.15" customHeight="1">
      <c r="A615" s="35" t="s">
        <v>722</v>
      </c>
      <c r="B615" s="90" t="s">
        <v>2410</v>
      </c>
      <c r="C615" s="32"/>
      <c r="D615" s="26" t="s">
        <v>1910</v>
      </c>
      <c r="E615" s="27" t="s">
        <v>1911</v>
      </c>
      <c r="F615" s="41">
        <f>VLOOKUP(A615,'[2]TARIFA 1-2023 OD'!$A$5:$D$732,4,FALSE)</f>
        <v>319</v>
      </c>
      <c r="G615" s="71">
        <v>0.5</v>
      </c>
      <c r="H615" s="71">
        <v>0.05</v>
      </c>
      <c r="I615" s="72">
        <f t="shared" si="44"/>
        <v>151.52500000000001</v>
      </c>
      <c r="J615" s="118"/>
      <c r="K615" s="108">
        <f t="shared" si="45"/>
        <v>0</v>
      </c>
    </row>
    <row r="616" spans="1:11" s="21" customFormat="1" ht="36.6" customHeight="1">
      <c r="A616" s="35" t="s">
        <v>723</v>
      </c>
      <c r="B616" s="90" t="s">
        <v>2410</v>
      </c>
      <c r="C616" s="32"/>
      <c r="D616" s="26" t="s">
        <v>1912</v>
      </c>
      <c r="E616" s="27" t="s">
        <v>1913</v>
      </c>
      <c r="F616" s="41">
        <f>VLOOKUP(A616,'[2]TARIFA 1-2023 OD'!$A$5:$D$732,4,FALSE)</f>
        <v>569</v>
      </c>
      <c r="G616" s="71">
        <v>0.5</v>
      </c>
      <c r="H616" s="71">
        <v>0.05</v>
      </c>
      <c r="I616" s="72">
        <f t="shared" si="44"/>
        <v>270.27499999999998</v>
      </c>
      <c r="J616" s="118"/>
      <c r="K616" s="108">
        <f t="shared" si="45"/>
        <v>0</v>
      </c>
    </row>
    <row r="617" spans="1:11" s="21" customFormat="1" ht="28.15" customHeight="1">
      <c r="A617" s="35" t="s">
        <v>461</v>
      </c>
      <c r="B617" s="90" t="s">
        <v>2410</v>
      </c>
      <c r="C617" s="32"/>
      <c r="D617" s="26" t="s">
        <v>1914</v>
      </c>
      <c r="E617" s="27" t="s">
        <v>1915</v>
      </c>
      <c r="F617" s="41">
        <f>VLOOKUP(A617,'[2]TARIFA 1-2023 OD'!$A$5:$D$732,4,FALSE)</f>
        <v>668</v>
      </c>
      <c r="G617" s="71">
        <v>0.5</v>
      </c>
      <c r="H617" s="71">
        <v>0.05</v>
      </c>
      <c r="I617" s="72">
        <f t="shared" si="44"/>
        <v>317.3</v>
      </c>
      <c r="J617" s="118"/>
      <c r="K617" s="108">
        <f t="shared" si="45"/>
        <v>0</v>
      </c>
    </row>
    <row r="618" spans="1:11" s="21" customFormat="1" ht="28.15" customHeight="1">
      <c r="A618" s="35" t="s">
        <v>462</v>
      </c>
      <c r="B618" s="90" t="s">
        <v>2410</v>
      </c>
      <c r="C618" s="32"/>
      <c r="D618" s="26" t="s">
        <v>1916</v>
      </c>
      <c r="E618" s="27" t="s">
        <v>1917</v>
      </c>
      <c r="F618" s="41">
        <f>VLOOKUP(A618,'[2]TARIFA 1-2023 OD'!$A$5:$D$732,4,FALSE)</f>
        <v>155</v>
      </c>
      <c r="G618" s="71">
        <v>0.5</v>
      </c>
      <c r="H618" s="71">
        <v>0.05</v>
      </c>
      <c r="I618" s="72">
        <f t="shared" si="44"/>
        <v>73.625</v>
      </c>
      <c r="J618" s="118"/>
      <c r="K618" s="108">
        <f t="shared" si="45"/>
        <v>0</v>
      </c>
    </row>
    <row r="619" spans="1:11" s="21" customFormat="1" ht="28.15" customHeight="1">
      <c r="A619" s="35" t="s">
        <v>862</v>
      </c>
      <c r="B619" s="90" t="s">
        <v>2410</v>
      </c>
      <c r="C619" s="32"/>
      <c r="D619" s="26" t="s">
        <v>1918</v>
      </c>
      <c r="E619" s="27" t="s">
        <v>1919</v>
      </c>
      <c r="F619" s="41">
        <f>VLOOKUP(A619,'[2]TARIFA 1-2023 OD'!$A$5:$D$732,4,FALSE)</f>
        <v>115</v>
      </c>
      <c r="G619" s="71">
        <v>0.5</v>
      </c>
      <c r="H619" s="71">
        <v>0.05</v>
      </c>
      <c r="I619" s="72">
        <f t="shared" si="44"/>
        <v>54.625</v>
      </c>
      <c r="J619" s="118"/>
      <c r="K619" s="108">
        <f t="shared" si="45"/>
        <v>0</v>
      </c>
    </row>
    <row r="620" spans="1:11" s="21" customFormat="1" ht="28.15" customHeight="1">
      <c r="A620" s="35" t="s">
        <v>651</v>
      </c>
      <c r="B620" s="90" t="s">
        <v>2410</v>
      </c>
      <c r="C620" s="32"/>
      <c r="D620" s="26" t="s">
        <v>1920</v>
      </c>
      <c r="E620" s="27" t="s">
        <v>1921</v>
      </c>
      <c r="F620" s="41">
        <f>VLOOKUP(A620,'[2]TARIFA 1-2023 OD'!$A$5:$D$732,4,FALSE)</f>
        <v>229</v>
      </c>
      <c r="G620" s="71">
        <v>0.5</v>
      </c>
      <c r="H620" s="71">
        <v>0.05</v>
      </c>
      <c r="I620" s="72">
        <f t="shared" si="44"/>
        <v>108.77499999999999</v>
      </c>
      <c r="J620" s="118"/>
      <c r="K620" s="108">
        <f t="shared" si="45"/>
        <v>0</v>
      </c>
    </row>
    <row r="621" spans="1:11" s="21" customFormat="1" ht="28.15" customHeight="1">
      <c r="A621" s="35" t="s">
        <v>351</v>
      </c>
      <c r="B621" s="90" t="s">
        <v>2410</v>
      </c>
      <c r="C621" s="32"/>
      <c r="D621" s="26" t="s">
        <v>1922</v>
      </c>
      <c r="E621" s="27" t="s">
        <v>1923</v>
      </c>
      <c r="F621" s="41">
        <f>VLOOKUP(A621,'[2]TARIFA 1-2023 OD'!$A$5:$D$732,4,FALSE)</f>
        <v>320</v>
      </c>
      <c r="G621" s="71">
        <v>0.5</v>
      </c>
      <c r="H621" s="71">
        <v>0.05</v>
      </c>
      <c r="I621" s="72">
        <f t="shared" si="44"/>
        <v>152</v>
      </c>
      <c r="J621" s="118"/>
      <c r="K621" s="108">
        <f t="shared" si="45"/>
        <v>0</v>
      </c>
    </row>
    <row r="622" spans="1:11" s="21" customFormat="1" ht="28.15" customHeight="1">
      <c r="A622" s="35" t="s">
        <v>584</v>
      </c>
      <c r="B622" s="90" t="s">
        <v>2410</v>
      </c>
      <c r="C622" s="32"/>
      <c r="D622" s="26" t="s">
        <v>1924</v>
      </c>
      <c r="E622" s="27" t="s">
        <v>1925</v>
      </c>
      <c r="F622" s="41">
        <f>VLOOKUP(A622,'[2]TARIFA 1-2023 OD'!$A$5:$D$732,4,FALSE)</f>
        <v>94</v>
      </c>
      <c r="G622" s="71">
        <v>0.5</v>
      </c>
      <c r="H622" s="71">
        <v>0.05</v>
      </c>
      <c r="I622" s="72">
        <f t="shared" si="44"/>
        <v>44.65</v>
      </c>
      <c r="J622" s="118"/>
      <c r="K622" s="108">
        <f t="shared" si="45"/>
        <v>0</v>
      </c>
    </row>
    <row r="623" spans="1:11" s="21" customFormat="1" ht="28.15" customHeight="1">
      <c r="A623" s="35" t="s">
        <v>583</v>
      </c>
      <c r="B623" s="90" t="s">
        <v>2410</v>
      </c>
      <c r="C623" s="32"/>
      <c r="D623" s="26" t="s">
        <v>1926</v>
      </c>
      <c r="E623" s="27" t="s">
        <v>1927</v>
      </c>
      <c r="F623" s="41">
        <f>VLOOKUP(A623,'[2]TARIFA 1-2023 OD'!$A$5:$D$732,4,FALSE)</f>
        <v>179</v>
      </c>
      <c r="G623" s="71">
        <v>0.5</v>
      </c>
      <c r="H623" s="71">
        <v>0.05</v>
      </c>
      <c r="I623" s="72">
        <f t="shared" si="44"/>
        <v>85.024999999999991</v>
      </c>
      <c r="J623" s="118"/>
      <c r="K623" s="108">
        <f t="shared" si="45"/>
        <v>0</v>
      </c>
    </row>
    <row r="624" spans="1:11" s="21" customFormat="1" ht="28.15" customHeight="1">
      <c r="A624" s="35" t="s">
        <v>582</v>
      </c>
      <c r="B624" s="90" t="s">
        <v>2410</v>
      </c>
      <c r="C624" s="32"/>
      <c r="D624" s="26" t="s">
        <v>1928</v>
      </c>
      <c r="E624" s="27" t="s">
        <v>1929</v>
      </c>
      <c r="F624" s="41">
        <f>VLOOKUP(A624,'[2]TARIFA 1-2023 OD'!$A$5:$D$732,4,FALSE)</f>
        <v>79</v>
      </c>
      <c r="G624" s="71">
        <v>0.5</v>
      </c>
      <c r="H624" s="71">
        <v>0.05</v>
      </c>
      <c r="I624" s="72">
        <f t="shared" si="44"/>
        <v>37.524999999999999</v>
      </c>
      <c r="J624" s="118"/>
      <c r="K624" s="108">
        <f t="shared" si="45"/>
        <v>0</v>
      </c>
    </row>
    <row r="625" spans="1:11" s="21" customFormat="1" ht="28.15" customHeight="1">
      <c r="A625" s="35" t="s">
        <v>753</v>
      </c>
      <c r="B625" s="90" t="s">
        <v>2410</v>
      </c>
      <c r="C625" s="32"/>
      <c r="D625" s="26" t="s">
        <v>1930</v>
      </c>
      <c r="E625" s="27" t="s">
        <v>1931</v>
      </c>
      <c r="F625" s="41">
        <f>VLOOKUP(A625,'[2]TARIFA 1-2023 OD'!$A$5:$D$732,4,FALSE)</f>
        <v>199</v>
      </c>
      <c r="G625" s="71">
        <v>0.5</v>
      </c>
      <c r="H625" s="71">
        <v>0.05</v>
      </c>
      <c r="I625" s="72">
        <f t="shared" si="44"/>
        <v>94.524999999999991</v>
      </c>
      <c r="J625" s="118"/>
      <c r="K625" s="108">
        <f t="shared" si="45"/>
        <v>0</v>
      </c>
    </row>
    <row r="626" spans="1:11" s="21" customFormat="1" ht="28.15" customHeight="1">
      <c r="A626" s="35" t="s">
        <v>754</v>
      </c>
      <c r="B626" s="90" t="s">
        <v>2410</v>
      </c>
      <c r="C626" s="32"/>
      <c r="D626" s="26" t="s">
        <v>1932</v>
      </c>
      <c r="E626" s="27" t="s">
        <v>1933</v>
      </c>
      <c r="F626" s="41">
        <f>VLOOKUP(A626,'[2]TARIFA 1-2023 OD'!$A$5:$D$732,4,FALSE)</f>
        <v>269</v>
      </c>
      <c r="G626" s="71">
        <v>0.5</v>
      </c>
      <c r="H626" s="71">
        <v>0.05</v>
      </c>
      <c r="I626" s="72">
        <f t="shared" si="44"/>
        <v>127.77499999999999</v>
      </c>
      <c r="J626" s="118"/>
      <c r="K626" s="108">
        <f t="shared" si="45"/>
        <v>0</v>
      </c>
    </row>
    <row r="627" spans="1:11" s="21" customFormat="1" ht="28.15" customHeight="1">
      <c r="A627" s="35" t="s">
        <v>748</v>
      </c>
      <c r="B627" s="90" t="s">
        <v>2410</v>
      </c>
      <c r="C627" s="32"/>
      <c r="D627" s="26" t="s">
        <v>1934</v>
      </c>
      <c r="E627" s="27" t="s">
        <v>1935</v>
      </c>
      <c r="F627" s="41" t="str">
        <f>VLOOKUP(A627,'[2]TARIFA 1-2023 OD'!$A$5:$D$732,4,FALSE)</f>
        <v>Consultar precios</v>
      </c>
      <c r="G627" s="71">
        <v>0.5</v>
      </c>
      <c r="H627" s="71">
        <v>0.05</v>
      </c>
      <c r="I627" s="72"/>
      <c r="J627" s="118"/>
      <c r="K627" s="108">
        <f t="shared" si="45"/>
        <v>0</v>
      </c>
    </row>
    <row r="628" spans="1:11" s="21" customFormat="1" ht="28.15" customHeight="1">
      <c r="A628" s="35" t="s">
        <v>749</v>
      </c>
      <c r="B628" s="90" t="s">
        <v>2410</v>
      </c>
      <c r="C628" s="32"/>
      <c r="D628" s="26" t="s">
        <v>1936</v>
      </c>
      <c r="E628" s="27" t="s">
        <v>1937</v>
      </c>
      <c r="F628" s="41" t="str">
        <f>VLOOKUP(A628,'[2]TARIFA 1-2023 OD'!$A$5:$D$732,4,FALSE)</f>
        <v>Consultar precios</v>
      </c>
      <c r="G628" s="71">
        <v>0.5</v>
      </c>
      <c r="H628" s="71">
        <v>0.05</v>
      </c>
      <c r="I628" s="72"/>
      <c r="J628" s="118"/>
      <c r="K628" s="108">
        <f t="shared" si="45"/>
        <v>0</v>
      </c>
    </row>
    <row r="629" spans="1:11" s="21" customFormat="1" ht="35.65" customHeight="1">
      <c r="A629" s="35" t="s">
        <v>750</v>
      </c>
      <c r="B629" s="90" t="s">
        <v>2410</v>
      </c>
      <c r="C629" s="32"/>
      <c r="D629" s="26" t="s">
        <v>1938</v>
      </c>
      <c r="E629" s="27" t="s">
        <v>1939</v>
      </c>
      <c r="F629" s="41" t="str">
        <f>VLOOKUP(A629,'[2]TARIFA 1-2023 OD'!$A$5:$D$732,4,FALSE)</f>
        <v>Consultar precios</v>
      </c>
      <c r="G629" s="71">
        <v>0.5</v>
      </c>
      <c r="H629" s="71">
        <v>0.05</v>
      </c>
      <c r="I629" s="72"/>
      <c r="J629" s="118"/>
      <c r="K629" s="108">
        <f t="shared" si="45"/>
        <v>0</v>
      </c>
    </row>
    <row r="630" spans="1:11" s="21" customFormat="1" ht="28.15" customHeight="1">
      <c r="A630" s="35" t="s">
        <v>751</v>
      </c>
      <c r="B630" s="90" t="s">
        <v>2410</v>
      </c>
      <c r="C630" s="32"/>
      <c r="D630" s="26" t="s">
        <v>1940</v>
      </c>
      <c r="E630" s="27" t="s">
        <v>1941</v>
      </c>
      <c r="F630" s="41" t="str">
        <f>VLOOKUP(A630,'[2]TARIFA 1-2023 OD'!$A$5:$D$732,4,FALSE)</f>
        <v>Consultar precios</v>
      </c>
      <c r="G630" s="71">
        <v>0.5</v>
      </c>
      <c r="H630" s="71">
        <v>0.05</v>
      </c>
      <c r="I630" s="72"/>
      <c r="J630" s="118"/>
      <c r="K630" s="108">
        <f t="shared" si="45"/>
        <v>0</v>
      </c>
    </row>
    <row r="631" spans="1:11" s="21" customFormat="1" ht="28.15" customHeight="1">
      <c r="A631" s="35" t="s">
        <v>752</v>
      </c>
      <c r="B631" s="90" t="s">
        <v>2410</v>
      </c>
      <c r="C631" s="32"/>
      <c r="D631" s="26" t="s">
        <v>1942</v>
      </c>
      <c r="E631" s="27" t="s">
        <v>1943</v>
      </c>
      <c r="F631" s="41" t="str">
        <f>VLOOKUP(A631,'[2]TARIFA 1-2023 OD'!$A$5:$D$732,4,FALSE)</f>
        <v>Consultar precios</v>
      </c>
      <c r="G631" s="71">
        <v>0.5</v>
      </c>
      <c r="H631" s="71">
        <v>0.05</v>
      </c>
      <c r="I631" s="72"/>
      <c r="J631" s="118"/>
      <c r="K631" s="108">
        <f t="shared" si="45"/>
        <v>0</v>
      </c>
    </row>
    <row r="632" spans="1:11" s="21" customFormat="1" ht="28.15" customHeight="1">
      <c r="A632" s="35" t="s">
        <v>2318</v>
      </c>
      <c r="B632" s="90" t="s">
        <v>2410</v>
      </c>
      <c r="C632" s="32"/>
      <c r="D632" s="26" t="s">
        <v>2319</v>
      </c>
      <c r="E632" s="27" t="s">
        <v>2334</v>
      </c>
      <c r="F632" s="41" t="str">
        <f>VLOOKUP(A632,'[2]TARIFA 1-2023 OD'!$A$5:$D$732,4,FALSE)</f>
        <v>Consultar precios</v>
      </c>
      <c r="G632" s="71">
        <v>0.5</v>
      </c>
      <c r="H632" s="71">
        <v>0.05</v>
      </c>
      <c r="I632" s="72"/>
      <c r="J632" s="118"/>
      <c r="K632" s="108">
        <f t="shared" si="45"/>
        <v>0</v>
      </c>
    </row>
    <row r="633" spans="1:11" s="21" customFormat="1" ht="28.15" customHeight="1">
      <c r="A633" s="35" t="s">
        <v>2320</v>
      </c>
      <c r="B633" s="90" t="s">
        <v>2410</v>
      </c>
      <c r="C633" s="32"/>
      <c r="D633" s="26" t="s">
        <v>2345</v>
      </c>
      <c r="E633" s="27" t="s">
        <v>2335</v>
      </c>
      <c r="F633" s="41" t="str">
        <f>VLOOKUP(A633,'[2]TARIFA 1-2023 OD'!$A$5:$D$732,4,FALSE)</f>
        <v>Consultar precios</v>
      </c>
      <c r="G633" s="71">
        <v>0.5</v>
      </c>
      <c r="H633" s="71">
        <v>0.05</v>
      </c>
      <c r="I633" s="72"/>
      <c r="J633" s="118"/>
      <c r="K633" s="108">
        <f t="shared" si="45"/>
        <v>0</v>
      </c>
    </row>
    <row r="634" spans="1:11" s="21" customFormat="1" ht="28.15" customHeight="1">
      <c r="A634" s="35" t="s">
        <v>2321</v>
      </c>
      <c r="B634" s="90" t="s">
        <v>2410</v>
      </c>
      <c r="C634" s="32"/>
      <c r="D634" s="26" t="s">
        <v>2350</v>
      </c>
      <c r="E634" s="27" t="s">
        <v>2336</v>
      </c>
      <c r="F634" s="41" t="str">
        <f>VLOOKUP(A634,'[2]TARIFA 1-2023 OD'!$A$5:$D$732,4,FALSE)</f>
        <v>Consultar precios</v>
      </c>
      <c r="G634" s="71">
        <v>0.5</v>
      </c>
      <c r="H634" s="71">
        <v>0.05</v>
      </c>
      <c r="I634" s="72"/>
      <c r="J634" s="118"/>
      <c r="K634" s="108">
        <f t="shared" si="45"/>
        <v>0</v>
      </c>
    </row>
    <row r="635" spans="1:11" s="21" customFormat="1" ht="28.15" customHeight="1">
      <c r="A635" s="35" t="s">
        <v>2322</v>
      </c>
      <c r="B635" s="90" t="s">
        <v>2410</v>
      </c>
      <c r="C635" s="32"/>
      <c r="D635" s="26" t="s">
        <v>2346</v>
      </c>
      <c r="E635" s="27" t="s">
        <v>2337</v>
      </c>
      <c r="F635" s="41" t="str">
        <f>VLOOKUP(A635,'[2]TARIFA 1-2023 OD'!$A$5:$D$732,4,FALSE)</f>
        <v>Consultar precios</v>
      </c>
      <c r="G635" s="71">
        <v>0.5</v>
      </c>
      <c r="H635" s="71">
        <v>0.05</v>
      </c>
      <c r="I635" s="72"/>
      <c r="J635" s="118"/>
      <c r="K635" s="108">
        <f t="shared" si="45"/>
        <v>0</v>
      </c>
    </row>
    <row r="636" spans="1:11" s="21" customFormat="1" ht="28.15" customHeight="1">
      <c r="A636" s="35" t="s">
        <v>2323</v>
      </c>
      <c r="B636" s="90" t="s">
        <v>2410</v>
      </c>
      <c r="C636" s="32"/>
      <c r="D636" s="26" t="s">
        <v>2347</v>
      </c>
      <c r="E636" s="27" t="s">
        <v>2338</v>
      </c>
      <c r="F636" s="41" t="str">
        <f>VLOOKUP(A636,'[2]TARIFA 1-2023 OD'!$A$5:$D$732,4,FALSE)</f>
        <v>Consultar precios</v>
      </c>
      <c r="G636" s="71">
        <v>0.5</v>
      </c>
      <c r="H636" s="71">
        <v>0.05</v>
      </c>
      <c r="I636" s="72"/>
      <c r="J636" s="118"/>
      <c r="K636" s="108">
        <f t="shared" si="45"/>
        <v>0</v>
      </c>
    </row>
    <row r="637" spans="1:11" s="21" customFormat="1" ht="28.15" customHeight="1">
      <c r="A637" s="35" t="s">
        <v>2324</v>
      </c>
      <c r="B637" s="90" t="s">
        <v>2410</v>
      </c>
      <c r="C637" s="32"/>
      <c r="D637" s="26" t="s">
        <v>2348</v>
      </c>
      <c r="E637" s="27" t="s">
        <v>2339</v>
      </c>
      <c r="F637" s="41" t="str">
        <f>VLOOKUP(A637,'[2]TARIFA 1-2023 OD'!$A$5:$D$732,4,FALSE)</f>
        <v>Consultar precios</v>
      </c>
      <c r="G637" s="71">
        <v>0.5</v>
      </c>
      <c r="H637" s="71">
        <v>0.05</v>
      </c>
      <c r="I637" s="72"/>
      <c r="J637" s="118"/>
      <c r="K637" s="108">
        <f t="shared" si="45"/>
        <v>0</v>
      </c>
    </row>
    <row r="638" spans="1:11" s="24" customFormat="1" ht="37.5" customHeight="1" thickBot="1">
      <c r="A638" s="61" t="s">
        <v>2325</v>
      </c>
      <c r="B638" s="98" t="s">
        <v>2410</v>
      </c>
      <c r="C638" s="48"/>
      <c r="D638" s="49" t="s">
        <v>2349</v>
      </c>
      <c r="E638" s="50" t="s">
        <v>2340</v>
      </c>
      <c r="F638" s="51" t="str">
        <f>VLOOKUP(A638,'[2]TARIFA 1-2023 OD'!$A$5:$D$732,4,FALSE)</f>
        <v>Consultar precios</v>
      </c>
      <c r="G638" s="99">
        <v>0.5</v>
      </c>
      <c r="H638" s="71">
        <v>0.05</v>
      </c>
      <c r="I638" s="100"/>
      <c r="J638" s="122"/>
      <c r="K638" s="108">
        <f t="shared" si="45"/>
        <v>0</v>
      </c>
    </row>
    <row r="639" spans="1:11" s="21" customFormat="1" ht="28.15" customHeight="1" thickBot="1">
      <c r="A639" s="19" t="s">
        <v>243</v>
      </c>
      <c r="B639" s="101"/>
      <c r="C639" s="31"/>
      <c r="D639" s="20"/>
      <c r="E639" s="20"/>
      <c r="F639" s="25" t="s">
        <v>242</v>
      </c>
      <c r="G639" s="95"/>
      <c r="H639" s="95"/>
      <c r="I639" s="96"/>
      <c r="J639" s="121"/>
      <c r="K639" s="97"/>
    </row>
    <row r="640" spans="1:11" s="21" customFormat="1" ht="28.15" customHeight="1">
      <c r="A640" s="54" t="s">
        <v>468</v>
      </c>
      <c r="B640" s="90" t="s">
        <v>2410</v>
      </c>
      <c r="C640" s="55"/>
      <c r="D640" s="45" t="s">
        <v>1944</v>
      </c>
      <c r="E640" s="56" t="s">
        <v>1945</v>
      </c>
      <c r="F640" s="47">
        <v>8</v>
      </c>
      <c r="G640" s="71">
        <v>0.5</v>
      </c>
      <c r="H640" s="71">
        <v>0.05</v>
      </c>
      <c r="I640" s="72">
        <f t="shared" ref="I640:I703" si="46">F640*(1-G640)*(1-H640)</f>
        <v>3.8</v>
      </c>
      <c r="J640" s="117"/>
      <c r="K640" s="108">
        <f t="shared" ref="K640:K697" si="47">I640*J640</f>
        <v>0</v>
      </c>
    </row>
    <row r="641" spans="1:11" s="21" customFormat="1" ht="28.15" customHeight="1">
      <c r="A641" s="53" t="s">
        <v>469</v>
      </c>
      <c r="B641" s="90" t="s">
        <v>2410</v>
      </c>
      <c r="C641" s="33"/>
      <c r="D641" s="26" t="s">
        <v>1946</v>
      </c>
      <c r="E641" s="27" t="s">
        <v>1947</v>
      </c>
      <c r="F641" s="41">
        <v>13.9</v>
      </c>
      <c r="G641" s="71">
        <v>0.5</v>
      </c>
      <c r="H641" s="71">
        <v>0.05</v>
      </c>
      <c r="I641" s="72">
        <f t="shared" si="46"/>
        <v>6.6025</v>
      </c>
      <c r="J641" s="118"/>
      <c r="K641" s="108">
        <f t="shared" si="47"/>
        <v>0</v>
      </c>
    </row>
    <row r="642" spans="1:11" s="21" customFormat="1" ht="28.15" customHeight="1">
      <c r="A642" s="53" t="s">
        <v>470</v>
      </c>
      <c r="B642" s="90" t="s">
        <v>2410</v>
      </c>
      <c r="C642" s="33"/>
      <c r="D642" s="26" t="s">
        <v>1948</v>
      </c>
      <c r="E642" s="27" t="s">
        <v>1949</v>
      </c>
      <c r="F642" s="41">
        <v>4.5999999999999996</v>
      </c>
      <c r="G642" s="71">
        <v>0.5</v>
      </c>
      <c r="H642" s="71">
        <v>0.05</v>
      </c>
      <c r="I642" s="72">
        <f t="shared" si="46"/>
        <v>2.1849999999999996</v>
      </c>
      <c r="J642" s="118"/>
      <c r="K642" s="108">
        <f t="shared" si="47"/>
        <v>0</v>
      </c>
    </row>
    <row r="643" spans="1:11" s="21" customFormat="1" ht="28.15" customHeight="1">
      <c r="A643" s="53" t="s">
        <v>471</v>
      </c>
      <c r="B643" s="90" t="s">
        <v>2410</v>
      </c>
      <c r="C643" s="33"/>
      <c r="D643" s="26" t="s">
        <v>1950</v>
      </c>
      <c r="E643" s="27" t="s">
        <v>1951</v>
      </c>
      <c r="F643" s="41">
        <v>5.0999999999999996</v>
      </c>
      <c r="G643" s="71">
        <v>0.5</v>
      </c>
      <c r="H643" s="71">
        <v>0.05</v>
      </c>
      <c r="I643" s="72">
        <f t="shared" si="46"/>
        <v>2.4224999999999999</v>
      </c>
      <c r="J643" s="118"/>
      <c r="K643" s="108">
        <f t="shared" si="47"/>
        <v>0</v>
      </c>
    </row>
    <row r="644" spans="1:11" s="21" customFormat="1" ht="28.15" customHeight="1">
      <c r="A644" s="53" t="s">
        <v>472</v>
      </c>
      <c r="B644" s="90" t="s">
        <v>2410</v>
      </c>
      <c r="C644" s="33"/>
      <c r="D644" s="26" t="s">
        <v>1952</v>
      </c>
      <c r="E644" s="27" t="s">
        <v>1953</v>
      </c>
      <c r="F644" s="41">
        <v>5</v>
      </c>
      <c r="G644" s="71">
        <v>0.5</v>
      </c>
      <c r="H644" s="71">
        <v>0.05</v>
      </c>
      <c r="I644" s="72">
        <f t="shared" si="46"/>
        <v>2.375</v>
      </c>
      <c r="J644" s="118"/>
      <c r="K644" s="108">
        <f t="shared" si="47"/>
        <v>0</v>
      </c>
    </row>
    <row r="645" spans="1:11" s="21" customFormat="1" ht="28.15" customHeight="1">
      <c r="A645" s="53" t="s">
        <v>473</v>
      </c>
      <c r="B645" s="90" t="s">
        <v>2410</v>
      </c>
      <c r="C645" s="33"/>
      <c r="D645" s="26" t="s">
        <v>1954</v>
      </c>
      <c r="E645" s="27" t="s">
        <v>1955</v>
      </c>
      <c r="F645" s="41">
        <v>8.1999999999999993</v>
      </c>
      <c r="G645" s="71">
        <v>0.5</v>
      </c>
      <c r="H645" s="71">
        <v>0.05</v>
      </c>
      <c r="I645" s="72">
        <f t="shared" si="46"/>
        <v>3.8949999999999996</v>
      </c>
      <c r="J645" s="118"/>
      <c r="K645" s="108">
        <f t="shared" si="47"/>
        <v>0</v>
      </c>
    </row>
    <row r="646" spans="1:11" s="21" customFormat="1" ht="28.15" customHeight="1">
      <c r="A646" s="53" t="s">
        <v>474</v>
      </c>
      <c r="B646" s="90" t="s">
        <v>2410</v>
      </c>
      <c r="C646" s="33"/>
      <c r="D646" s="26" t="s">
        <v>1956</v>
      </c>
      <c r="E646" s="27" t="s">
        <v>1957</v>
      </c>
      <c r="F646" s="41">
        <v>5.7</v>
      </c>
      <c r="G646" s="71">
        <v>0.5</v>
      </c>
      <c r="H646" s="71">
        <v>0.05</v>
      </c>
      <c r="I646" s="72">
        <f t="shared" si="46"/>
        <v>2.7075</v>
      </c>
      <c r="J646" s="118"/>
      <c r="K646" s="108">
        <f t="shared" si="47"/>
        <v>0</v>
      </c>
    </row>
    <row r="647" spans="1:11" s="21" customFormat="1" ht="28.15" customHeight="1">
      <c r="A647" s="53" t="s">
        <v>475</v>
      </c>
      <c r="B647" s="90" t="s">
        <v>2410</v>
      </c>
      <c r="C647" s="33"/>
      <c r="D647" s="26" t="s">
        <v>1958</v>
      </c>
      <c r="E647" s="27" t="s">
        <v>1959</v>
      </c>
      <c r="F647" s="41">
        <v>11</v>
      </c>
      <c r="G647" s="71">
        <v>0.5</v>
      </c>
      <c r="H647" s="71">
        <v>0.05</v>
      </c>
      <c r="I647" s="72">
        <f t="shared" si="46"/>
        <v>5.2249999999999996</v>
      </c>
      <c r="J647" s="118"/>
      <c r="K647" s="108">
        <f t="shared" si="47"/>
        <v>0</v>
      </c>
    </row>
    <row r="648" spans="1:11" s="21" customFormat="1" ht="28.15" customHeight="1">
      <c r="A648" s="53" t="s">
        <v>476</v>
      </c>
      <c r="B648" s="90" t="s">
        <v>2410</v>
      </c>
      <c r="C648" s="33"/>
      <c r="D648" s="26" t="s">
        <v>1960</v>
      </c>
      <c r="E648" s="27" t="s">
        <v>1961</v>
      </c>
      <c r="F648" s="41">
        <v>9.6999999999999993</v>
      </c>
      <c r="G648" s="71">
        <v>0.5</v>
      </c>
      <c r="H648" s="71">
        <v>0.05</v>
      </c>
      <c r="I648" s="72">
        <f t="shared" si="46"/>
        <v>4.607499999999999</v>
      </c>
      <c r="J648" s="118"/>
      <c r="K648" s="108">
        <f t="shared" si="47"/>
        <v>0</v>
      </c>
    </row>
    <row r="649" spans="1:11" s="21" customFormat="1" ht="28.15" customHeight="1">
      <c r="A649" s="53" t="s">
        <v>477</v>
      </c>
      <c r="B649" s="90" t="s">
        <v>2410</v>
      </c>
      <c r="C649" s="33"/>
      <c r="D649" s="26" t="s">
        <v>1962</v>
      </c>
      <c r="E649" s="27" t="s">
        <v>1963</v>
      </c>
      <c r="F649" s="41">
        <v>17</v>
      </c>
      <c r="G649" s="71">
        <v>0.5</v>
      </c>
      <c r="H649" s="71">
        <v>0.05</v>
      </c>
      <c r="I649" s="72">
        <f t="shared" si="46"/>
        <v>8.0749999999999993</v>
      </c>
      <c r="J649" s="118"/>
      <c r="K649" s="108">
        <f t="shared" si="47"/>
        <v>0</v>
      </c>
    </row>
    <row r="650" spans="1:11" s="21" customFormat="1" ht="28.15" customHeight="1">
      <c r="A650" s="53" t="s">
        <v>478</v>
      </c>
      <c r="B650" s="90" t="s">
        <v>2410</v>
      </c>
      <c r="C650" s="33"/>
      <c r="D650" s="26" t="s">
        <v>1964</v>
      </c>
      <c r="E650" s="27" t="s">
        <v>1965</v>
      </c>
      <c r="F650" s="41">
        <v>4.2</v>
      </c>
      <c r="G650" s="71">
        <v>0.5</v>
      </c>
      <c r="H650" s="71">
        <v>0.05</v>
      </c>
      <c r="I650" s="72">
        <f t="shared" si="46"/>
        <v>1.9949999999999999</v>
      </c>
      <c r="J650" s="118"/>
      <c r="K650" s="108">
        <f t="shared" si="47"/>
        <v>0</v>
      </c>
    </row>
    <row r="651" spans="1:11" s="21" customFormat="1" ht="28.15" customHeight="1">
      <c r="A651" s="53" t="s">
        <v>479</v>
      </c>
      <c r="B651" s="90" t="s">
        <v>2410</v>
      </c>
      <c r="C651" s="33"/>
      <c r="D651" s="26" t="s">
        <v>1966</v>
      </c>
      <c r="E651" s="27" t="s">
        <v>1967</v>
      </c>
      <c r="F651" s="41">
        <v>9.5</v>
      </c>
      <c r="G651" s="71">
        <v>0.5</v>
      </c>
      <c r="H651" s="71">
        <v>0.05</v>
      </c>
      <c r="I651" s="72">
        <f t="shared" si="46"/>
        <v>4.5125000000000002</v>
      </c>
      <c r="J651" s="118"/>
      <c r="K651" s="108">
        <f t="shared" si="47"/>
        <v>0</v>
      </c>
    </row>
    <row r="652" spans="1:11" s="21" customFormat="1" ht="28.15" customHeight="1">
      <c r="A652" s="53" t="s">
        <v>480</v>
      </c>
      <c r="B652" s="90" t="s">
        <v>2410</v>
      </c>
      <c r="C652" s="33"/>
      <c r="D652" s="26" t="s">
        <v>1968</v>
      </c>
      <c r="E652" s="27" t="s">
        <v>1969</v>
      </c>
      <c r="F652" s="41">
        <v>7.9</v>
      </c>
      <c r="G652" s="71">
        <v>0.5</v>
      </c>
      <c r="H652" s="71">
        <v>0.05</v>
      </c>
      <c r="I652" s="72">
        <f t="shared" si="46"/>
        <v>3.7524999999999999</v>
      </c>
      <c r="J652" s="118"/>
      <c r="K652" s="108">
        <f t="shared" si="47"/>
        <v>0</v>
      </c>
    </row>
    <row r="653" spans="1:11" s="21" customFormat="1" ht="28.15" customHeight="1">
      <c r="A653" s="53" t="s">
        <v>481</v>
      </c>
      <c r="B653" s="90" t="s">
        <v>2410</v>
      </c>
      <c r="C653" s="33"/>
      <c r="D653" s="26" t="s">
        <v>1970</v>
      </c>
      <c r="E653" s="27" t="s">
        <v>1971</v>
      </c>
      <c r="F653" s="41">
        <v>11.9</v>
      </c>
      <c r="G653" s="71">
        <v>0.5</v>
      </c>
      <c r="H653" s="71">
        <v>0.05</v>
      </c>
      <c r="I653" s="72">
        <f t="shared" si="46"/>
        <v>5.6524999999999999</v>
      </c>
      <c r="J653" s="118"/>
      <c r="K653" s="108">
        <f t="shared" si="47"/>
        <v>0</v>
      </c>
    </row>
    <row r="654" spans="1:11" s="21" customFormat="1" ht="28.15" customHeight="1">
      <c r="A654" s="53" t="s">
        <v>482</v>
      </c>
      <c r="B654" s="90" t="s">
        <v>2410</v>
      </c>
      <c r="C654" s="33"/>
      <c r="D654" s="26" t="s">
        <v>1972</v>
      </c>
      <c r="E654" s="27" t="s">
        <v>1973</v>
      </c>
      <c r="F654" s="41">
        <v>10.9</v>
      </c>
      <c r="G654" s="71">
        <v>0.5</v>
      </c>
      <c r="H654" s="71">
        <v>0.05</v>
      </c>
      <c r="I654" s="72">
        <f t="shared" si="46"/>
        <v>5.1775000000000002</v>
      </c>
      <c r="J654" s="118"/>
      <c r="K654" s="108">
        <f t="shared" si="47"/>
        <v>0</v>
      </c>
    </row>
    <row r="655" spans="1:11" s="21" customFormat="1" ht="28.15" customHeight="1">
      <c r="A655" s="53" t="s">
        <v>483</v>
      </c>
      <c r="B655" s="90" t="s">
        <v>2410</v>
      </c>
      <c r="C655" s="33"/>
      <c r="D655" s="26" t="s">
        <v>1974</v>
      </c>
      <c r="E655" s="27" t="s">
        <v>1975</v>
      </c>
      <c r="F655" s="41">
        <v>15.6</v>
      </c>
      <c r="G655" s="71">
        <v>0.5</v>
      </c>
      <c r="H655" s="71">
        <v>0.05</v>
      </c>
      <c r="I655" s="72">
        <f t="shared" si="46"/>
        <v>7.4099999999999993</v>
      </c>
      <c r="J655" s="118"/>
      <c r="K655" s="108">
        <f t="shared" si="47"/>
        <v>0</v>
      </c>
    </row>
    <row r="656" spans="1:11" s="21" customFormat="1" ht="28.15" customHeight="1">
      <c r="A656" s="53" t="s">
        <v>484</v>
      </c>
      <c r="B656" s="90" t="s">
        <v>2410</v>
      </c>
      <c r="C656" s="33"/>
      <c r="D656" s="26" t="s">
        <v>1976</v>
      </c>
      <c r="E656" s="27" t="s">
        <v>1977</v>
      </c>
      <c r="F656" s="41">
        <v>10.8</v>
      </c>
      <c r="G656" s="71">
        <v>0.5</v>
      </c>
      <c r="H656" s="71">
        <v>0.05</v>
      </c>
      <c r="I656" s="72">
        <f t="shared" si="46"/>
        <v>5.13</v>
      </c>
      <c r="J656" s="118"/>
      <c r="K656" s="108">
        <f t="shared" si="47"/>
        <v>0</v>
      </c>
    </row>
    <row r="657" spans="1:11" s="21" customFormat="1" ht="28.15" customHeight="1">
      <c r="A657" s="53" t="s">
        <v>485</v>
      </c>
      <c r="B657" s="90" t="s">
        <v>2410</v>
      </c>
      <c r="C657" s="33"/>
      <c r="D657" s="26" t="s">
        <v>1978</v>
      </c>
      <c r="E657" s="27" t="s">
        <v>1979</v>
      </c>
      <c r="F657" s="41">
        <v>18.600000000000001</v>
      </c>
      <c r="G657" s="71">
        <v>0.5</v>
      </c>
      <c r="H657" s="71">
        <v>0.05</v>
      </c>
      <c r="I657" s="72">
        <f t="shared" si="46"/>
        <v>8.8350000000000009</v>
      </c>
      <c r="J657" s="118"/>
      <c r="K657" s="108">
        <f t="shared" si="47"/>
        <v>0</v>
      </c>
    </row>
    <row r="658" spans="1:11" s="21" customFormat="1" ht="28.15" customHeight="1">
      <c r="A658" s="53" t="s">
        <v>199</v>
      </c>
      <c r="B658" s="90" t="s">
        <v>2410</v>
      </c>
      <c r="C658" s="33"/>
      <c r="D658" s="26" t="s">
        <v>1980</v>
      </c>
      <c r="E658" s="27" t="s">
        <v>1981</v>
      </c>
      <c r="F658" s="41">
        <v>11.6</v>
      </c>
      <c r="G658" s="71">
        <v>0.5</v>
      </c>
      <c r="H658" s="71">
        <v>0.05</v>
      </c>
      <c r="I658" s="72">
        <f t="shared" si="46"/>
        <v>5.51</v>
      </c>
      <c r="J658" s="118"/>
      <c r="K658" s="108">
        <f t="shared" si="47"/>
        <v>0</v>
      </c>
    </row>
    <row r="659" spans="1:11" s="21" customFormat="1" ht="28.15" customHeight="1">
      <c r="A659" s="53" t="s">
        <v>0</v>
      </c>
      <c r="B659" s="90" t="s">
        <v>2410</v>
      </c>
      <c r="C659" s="33"/>
      <c r="D659" s="26" t="s">
        <v>1982</v>
      </c>
      <c r="E659" s="27" t="s">
        <v>1983</v>
      </c>
      <c r="F659" s="41">
        <v>16</v>
      </c>
      <c r="G659" s="71">
        <v>0.5</v>
      </c>
      <c r="H659" s="71">
        <v>0.05</v>
      </c>
      <c r="I659" s="72">
        <f t="shared" si="46"/>
        <v>7.6</v>
      </c>
      <c r="J659" s="118"/>
      <c r="K659" s="108">
        <f t="shared" si="47"/>
        <v>0</v>
      </c>
    </row>
    <row r="660" spans="1:11" s="21" customFormat="1" ht="28.15" customHeight="1">
      <c r="A660" s="53" t="s">
        <v>1</v>
      </c>
      <c r="B660" s="90" t="s">
        <v>2410</v>
      </c>
      <c r="C660" s="33"/>
      <c r="D660" s="26" t="s">
        <v>1984</v>
      </c>
      <c r="E660" s="27" t="s">
        <v>1985</v>
      </c>
      <c r="F660" s="41">
        <v>18.5</v>
      </c>
      <c r="G660" s="71">
        <v>0.5</v>
      </c>
      <c r="H660" s="71">
        <v>0.05</v>
      </c>
      <c r="I660" s="72">
        <f t="shared" si="46"/>
        <v>8.7874999999999996</v>
      </c>
      <c r="J660" s="118"/>
      <c r="K660" s="108">
        <f t="shared" si="47"/>
        <v>0</v>
      </c>
    </row>
    <row r="661" spans="1:11" s="21" customFormat="1" ht="28.15" customHeight="1">
      <c r="A661" s="53" t="s">
        <v>2</v>
      </c>
      <c r="B661" s="90" t="s">
        <v>2410</v>
      </c>
      <c r="C661" s="33"/>
      <c r="D661" s="26" t="s">
        <v>1986</v>
      </c>
      <c r="E661" s="27" t="s">
        <v>1987</v>
      </c>
      <c r="F661" s="41">
        <v>12.7</v>
      </c>
      <c r="G661" s="71">
        <v>0.5</v>
      </c>
      <c r="H661" s="71">
        <v>0.05</v>
      </c>
      <c r="I661" s="72">
        <f t="shared" si="46"/>
        <v>6.0324999999999998</v>
      </c>
      <c r="J661" s="118"/>
      <c r="K661" s="108">
        <f t="shared" si="47"/>
        <v>0</v>
      </c>
    </row>
    <row r="662" spans="1:11" s="21" customFormat="1" ht="28.15" customHeight="1">
      <c r="A662" s="53" t="s">
        <v>3</v>
      </c>
      <c r="B662" s="90" t="s">
        <v>2410</v>
      </c>
      <c r="C662" s="33"/>
      <c r="D662" s="26" t="s">
        <v>1988</v>
      </c>
      <c r="E662" s="27" t="s">
        <v>1989</v>
      </c>
      <c r="F662" s="41">
        <v>12.3</v>
      </c>
      <c r="G662" s="71">
        <v>0.5</v>
      </c>
      <c r="H662" s="71">
        <v>0.05</v>
      </c>
      <c r="I662" s="72">
        <f t="shared" si="46"/>
        <v>5.8425000000000002</v>
      </c>
      <c r="J662" s="118"/>
      <c r="K662" s="108">
        <f t="shared" si="47"/>
        <v>0</v>
      </c>
    </row>
    <row r="663" spans="1:11" s="21" customFormat="1" ht="28.15" customHeight="1">
      <c r="A663" s="53" t="s">
        <v>4</v>
      </c>
      <c r="B663" s="90" t="s">
        <v>2410</v>
      </c>
      <c r="C663" s="33"/>
      <c r="D663" s="26" t="s">
        <v>1990</v>
      </c>
      <c r="E663" s="27" t="s">
        <v>1991</v>
      </c>
      <c r="F663" s="41">
        <v>10</v>
      </c>
      <c r="G663" s="71">
        <v>0.5</v>
      </c>
      <c r="H663" s="71">
        <v>0.05</v>
      </c>
      <c r="I663" s="72">
        <f t="shared" si="46"/>
        <v>4.75</v>
      </c>
      <c r="J663" s="118"/>
      <c r="K663" s="108">
        <f t="shared" si="47"/>
        <v>0</v>
      </c>
    </row>
    <row r="664" spans="1:11" s="21" customFormat="1" ht="28.15" customHeight="1">
      <c r="A664" s="53" t="s">
        <v>5</v>
      </c>
      <c r="B664" s="90" t="s">
        <v>2410</v>
      </c>
      <c r="C664" s="33"/>
      <c r="D664" s="26" t="s">
        <v>1992</v>
      </c>
      <c r="E664" s="27" t="s">
        <v>1993</v>
      </c>
      <c r="F664" s="41">
        <v>9</v>
      </c>
      <c r="G664" s="71">
        <v>0.5</v>
      </c>
      <c r="H664" s="71">
        <v>0.05</v>
      </c>
      <c r="I664" s="72">
        <f t="shared" si="46"/>
        <v>4.2749999999999995</v>
      </c>
      <c r="J664" s="118"/>
      <c r="K664" s="108">
        <f t="shared" si="47"/>
        <v>0</v>
      </c>
    </row>
    <row r="665" spans="1:11" s="21" customFormat="1" ht="28.15" customHeight="1">
      <c r="A665" s="53" t="s">
        <v>6</v>
      </c>
      <c r="B665" s="90" t="s">
        <v>2410</v>
      </c>
      <c r="C665" s="33"/>
      <c r="D665" s="26" t="s">
        <v>1994</v>
      </c>
      <c r="E665" s="27" t="s">
        <v>1995</v>
      </c>
      <c r="F665" s="41">
        <v>9.1999999999999993</v>
      </c>
      <c r="G665" s="71">
        <v>0.5</v>
      </c>
      <c r="H665" s="71">
        <v>0.05</v>
      </c>
      <c r="I665" s="72">
        <f t="shared" si="46"/>
        <v>4.3699999999999992</v>
      </c>
      <c r="J665" s="118"/>
      <c r="K665" s="108">
        <f t="shared" si="47"/>
        <v>0</v>
      </c>
    </row>
    <row r="666" spans="1:11" s="21" customFormat="1" ht="28.15" customHeight="1">
      <c r="A666" s="53" t="s">
        <v>7</v>
      </c>
      <c r="B666" s="90" t="s">
        <v>2410</v>
      </c>
      <c r="C666" s="33"/>
      <c r="D666" s="26" t="s">
        <v>1994</v>
      </c>
      <c r="E666" s="27" t="s">
        <v>1996</v>
      </c>
      <c r="F666" s="41">
        <v>8.5</v>
      </c>
      <c r="G666" s="71">
        <v>0.5</v>
      </c>
      <c r="H666" s="71">
        <v>0.05</v>
      </c>
      <c r="I666" s="72">
        <f t="shared" si="46"/>
        <v>4.0374999999999996</v>
      </c>
      <c r="J666" s="118"/>
      <c r="K666" s="108">
        <f t="shared" si="47"/>
        <v>0</v>
      </c>
    </row>
    <row r="667" spans="1:11" s="21" customFormat="1" ht="28.15" customHeight="1">
      <c r="A667" s="53" t="s">
        <v>8</v>
      </c>
      <c r="B667" s="90" t="s">
        <v>2410</v>
      </c>
      <c r="C667" s="33"/>
      <c r="D667" s="26" t="s">
        <v>1997</v>
      </c>
      <c r="E667" s="27" t="s">
        <v>1998</v>
      </c>
      <c r="F667" s="41">
        <v>12.4</v>
      </c>
      <c r="G667" s="71">
        <v>0.5</v>
      </c>
      <c r="H667" s="71">
        <v>0.05</v>
      </c>
      <c r="I667" s="72">
        <f t="shared" si="46"/>
        <v>5.89</v>
      </c>
      <c r="J667" s="118"/>
      <c r="K667" s="108">
        <f t="shared" si="47"/>
        <v>0</v>
      </c>
    </row>
    <row r="668" spans="1:11" s="21" customFormat="1" ht="28.15" customHeight="1">
      <c r="A668" s="53" t="s">
        <v>9</v>
      </c>
      <c r="B668" s="90" t="s">
        <v>2410</v>
      </c>
      <c r="C668" s="33"/>
      <c r="D668" s="26" t="s">
        <v>1999</v>
      </c>
      <c r="E668" s="27" t="s">
        <v>2000</v>
      </c>
      <c r="F668" s="41">
        <v>12.3</v>
      </c>
      <c r="G668" s="71">
        <v>0.5</v>
      </c>
      <c r="H668" s="71">
        <v>0.05</v>
      </c>
      <c r="I668" s="72">
        <f t="shared" si="46"/>
        <v>5.8425000000000002</v>
      </c>
      <c r="J668" s="118"/>
      <c r="K668" s="108">
        <f t="shared" si="47"/>
        <v>0</v>
      </c>
    </row>
    <row r="669" spans="1:11" s="21" customFormat="1" ht="28.15" customHeight="1">
      <c r="A669" s="53" t="s">
        <v>10</v>
      </c>
      <c r="B669" s="90" t="s">
        <v>2410</v>
      </c>
      <c r="C669" s="33"/>
      <c r="D669" s="26" t="s">
        <v>2001</v>
      </c>
      <c r="E669" s="27" t="s">
        <v>2002</v>
      </c>
      <c r="F669" s="41">
        <v>12.3</v>
      </c>
      <c r="G669" s="71">
        <v>0.5</v>
      </c>
      <c r="H669" s="71">
        <v>0.05</v>
      </c>
      <c r="I669" s="72">
        <f t="shared" si="46"/>
        <v>5.8425000000000002</v>
      </c>
      <c r="J669" s="118"/>
      <c r="K669" s="108">
        <f t="shared" si="47"/>
        <v>0</v>
      </c>
    </row>
    <row r="670" spans="1:11" s="21" customFormat="1" ht="28.15" customHeight="1">
      <c r="A670" s="53" t="s">
        <v>11</v>
      </c>
      <c r="B670" s="90" t="s">
        <v>2410</v>
      </c>
      <c r="C670" s="33"/>
      <c r="D670" s="26" t="s">
        <v>2003</v>
      </c>
      <c r="E670" s="27" t="s">
        <v>2004</v>
      </c>
      <c r="F670" s="41">
        <v>11.8</v>
      </c>
      <c r="G670" s="71">
        <v>0.5</v>
      </c>
      <c r="H670" s="71">
        <v>0.05</v>
      </c>
      <c r="I670" s="72">
        <f t="shared" si="46"/>
        <v>5.6050000000000004</v>
      </c>
      <c r="J670" s="118"/>
      <c r="K670" s="108">
        <f t="shared" si="47"/>
        <v>0</v>
      </c>
    </row>
    <row r="671" spans="1:11" s="21" customFormat="1" ht="28.15" customHeight="1">
      <c r="A671" s="53" t="s">
        <v>301</v>
      </c>
      <c r="B671" s="90" t="s">
        <v>2410</v>
      </c>
      <c r="C671" s="33"/>
      <c r="D671" s="26" t="s">
        <v>2005</v>
      </c>
      <c r="E671" s="27" t="s">
        <v>2006</v>
      </c>
      <c r="F671" s="41">
        <v>10.9</v>
      </c>
      <c r="G671" s="71">
        <v>0.5</v>
      </c>
      <c r="H671" s="71">
        <v>0.05</v>
      </c>
      <c r="I671" s="72">
        <f t="shared" si="46"/>
        <v>5.1775000000000002</v>
      </c>
      <c r="J671" s="118"/>
      <c r="K671" s="108">
        <f t="shared" si="47"/>
        <v>0</v>
      </c>
    </row>
    <row r="672" spans="1:11" s="21" customFormat="1" ht="28.15" customHeight="1">
      <c r="A672" s="53" t="s">
        <v>12</v>
      </c>
      <c r="B672" s="90" t="s">
        <v>2410</v>
      </c>
      <c r="C672" s="33"/>
      <c r="D672" s="26" t="s">
        <v>2007</v>
      </c>
      <c r="E672" s="27" t="s">
        <v>2008</v>
      </c>
      <c r="F672" s="41">
        <v>29.8</v>
      </c>
      <c r="G672" s="71">
        <v>0.5</v>
      </c>
      <c r="H672" s="71">
        <v>0.05</v>
      </c>
      <c r="I672" s="72">
        <f t="shared" si="46"/>
        <v>14.154999999999999</v>
      </c>
      <c r="J672" s="118"/>
      <c r="K672" s="108">
        <f t="shared" si="47"/>
        <v>0</v>
      </c>
    </row>
    <row r="673" spans="1:11" s="21" customFormat="1" ht="28.15" customHeight="1">
      <c r="A673" s="53" t="s">
        <v>13</v>
      </c>
      <c r="B673" s="90" t="s">
        <v>2410</v>
      </c>
      <c r="C673" s="33"/>
      <c r="D673" s="26" t="s">
        <v>2009</v>
      </c>
      <c r="E673" s="27" t="s">
        <v>2010</v>
      </c>
      <c r="F673" s="41">
        <v>11.1</v>
      </c>
      <c r="G673" s="71">
        <v>0.5</v>
      </c>
      <c r="H673" s="71">
        <v>0.05</v>
      </c>
      <c r="I673" s="72">
        <f t="shared" si="46"/>
        <v>5.2725</v>
      </c>
      <c r="J673" s="118"/>
      <c r="K673" s="108">
        <f t="shared" si="47"/>
        <v>0</v>
      </c>
    </row>
    <row r="674" spans="1:11" s="21" customFormat="1" ht="28.15" customHeight="1">
      <c r="A674" s="53" t="s">
        <v>353</v>
      </c>
      <c r="B674" s="90" t="s">
        <v>2410</v>
      </c>
      <c r="C674" s="33"/>
      <c r="D674" s="26" t="s">
        <v>2011</v>
      </c>
      <c r="E674" s="27" t="s">
        <v>2012</v>
      </c>
      <c r="F674" s="41">
        <v>14</v>
      </c>
      <c r="G674" s="71">
        <v>0.5</v>
      </c>
      <c r="H674" s="71">
        <v>0.05</v>
      </c>
      <c r="I674" s="72">
        <f t="shared" si="46"/>
        <v>6.6499999999999995</v>
      </c>
      <c r="J674" s="118"/>
      <c r="K674" s="108">
        <f t="shared" si="47"/>
        <v>0</v>
      </c>
    </row>
    <row r="675" spans="1:11" s="21" customFormat="1" ht="28.15" customHeight="1">
      <c r="A675" s="53" t="s">
        <v>486</v>
      </c>
      <c r="B675" s="90" t="s">
        <v>2410</v>
      </c>
      <c r="C675" s="33"/>
      <c r="D675" s="26" t="s">
        <v>2013</v>
      </c>
      <c r="E675" s="27" t="s">
        <v>2014</v>
      </c>
      <c r="F675" s="41">
        <v>15.8</v>
      </c>
      <c r="G675" s="71">
        <v>0.5</v>
      </c>
      <c r="H675" s="71">
        <v>0.05</v>
      </c>
      <c r="I675" s="72">
        <f t="shared" si="46"/>
        <v>7.5049999999999999</v>
      </c>
      <c r="J675" s="118"/>
      <c r="K675" s="108">
        <f t="shared" si="47"/>
        <v>0</v>
      </c>
    </row>
    <row r="676" spans="1:11" s="21" customFormat="1" ht="28.15" customHeight="1">
      <c r="A676" s="53" t="s">
        <v>354</v>
      </c>
      <c r="B676" s="90" t="s">
        <v>2410</v>
      </c>
      <c r="C676" s="33"/>
      <c r="D676" s="26" t="s">
        <v>2015</v>
      </c>
      <c r="E676" s="27" t="s">
        <v>2016</v>
      </c>
      <c r="F676" s="41">
        <v>14.6</v>
      </c>
      <c r="G676" s="71">
        <v>0.5</v>
      </c>
      <c r="H676" s="71">
        <v>0.05</v>
      </c>
      <c r="I676" s="72">
        <f t="shared" si="46"/>
        <v>6.9349999999999996</v>
      </c>
      <c r="J676" s="118"/>
      <c r="K676" s="108">
        <f t="shared" si="47"/>
        <v>0</v>
      </c>
    </row>
    <row r="677" spans="1:11" s="21" customFormat="1" ht="28.15" customHeight="1">
      <c r="A677" s="53" t="s">
        <v>610</v>
      </c>
      <c r="B677" s="90" t="s">
        <v>2410</v>
      </c>
      <c r="C677" s="33"/>
      <c r="D677" s="26" t="s">
        <v>2017</v>
      </c>
      <c r="E677" s="27" t="s">
        <v>2018</v>
      </c>
      <c r="F677" s="41">
        <v>13.3</v>
      </c>
      <c r="G677" s="71">
        <v>0.5</v>
      </c>
      <c r="H677" s="71">
        <v>0.05</v>
      </c>
      <c r="I677" s="72">
        <f t="shared" si="46"/>
        <v>6.3174999999999999</v>
      </c>
      <c r="J677" s="118"/>
      <c r="K677" s="108">
        <f t="shared" si="47"/>
        <v>0</v>
      </c>
    </row>
    <row r="678" spans="1:11" s="21" customFormat="1" ht="28.15" customHeight="1">
      <c r="A678" s="53" t="s">
        <v>487</v>
      </c>
      <c r="B678" s="90" t="s">
        <v>2410</v>
      </c>
      <c r="C678" s="33"/>
      <c r="D678" s="26" t="s">
        <v>2019</v>
      </c>
      <c r="E678" s="27" t="s">
        <v>2020</v>
      </c>
      <c r="F678" s="41">
        <v>14.2</v>
      </c>
      <c r="G678" s="71">
        <v>0.5</v>
      </c>
      <c r="H678" s="71">
        <v>0.05</v>
      </c>
      <c r="I678" s="72">
        <f t="shared" si="46"/>
        <v>6.7449999999999992</v>
      </c>
      <c r="J678" s="118"/>
      <c r="K678" s="108">
        <f t="shared" si="47"/>
        <v>0</v>
      </c>
    </row>
    <row r="679" spans="1:11" s="21" customFormat="1" ht="28.15" customHeight="1">
      <c r="A679" s="53" t="s">
        <v>488</v>
      </c>
      <c r="B679" s="90" t="s">
        <v>2410</v>
      </c>
      <c r="C679" s="33"/>
      <c r="D679" s="26" t="s">
        <v>2021</v>
      </c>
      <c r="E679" s="27" t="s">
        <v>2022</v>
      </c>
      <c r="F679" s="41">
        <v>11.3</v>
      </c>
      <c r="G679" s="71">
        <v>0.5</v>
      </c>
      <c r="H679" s="71">
        <v>0.05</v>
      </c>
      <c r="I679" s="72">
        <f t="shared" si="46"/>
        <v>5.3674999999999997</v>
      </c>
      <c r="J679" s="118"/>
      <c r="K679" s="108">
        <f t="shared" si="47"/>
        <v>0</v>
      </c>
    </row>
    <row r="680" spans="1:11" s="21" customFormat="1" ht="28.15" customHeight="1">
      <c r="A680" s="53" t="s">
        <v>666</v>
      </c>
      <c r="B680" s="90" t="s">
        <v>2410</v>
      </c>
      <c r="C680" s="33"/>
      <c r="D680" s="26" t="s">
        <v>2023</v>
      </c>
      <c r="E680" s="27" t="s">
        <v>2024</v>
      </c>
      <c r="F680" s="41">
        <v>14.6</v>
      </c>
      <c r="G680" s="71">
        <v>0.5</v>
      </c>
      <c r="H680" s="71">
        <v>0.05</v>
      </c>
      <c r="I680" s="72">
        <f t="shared" si="46"/>
        <v>6.9349999999999996</v>
      </c>
      <c r="J680" s="118"/>
      <c r="K680" s="108">
        <f t="shared" si="47"/>
        <v>0</v>
      </c>
    </row>
    <row r="681" spans="1:11" s="21" customFormat="1" ht="28.15" customHeight="1">
      <c r="A681" s="53" t="s">
        <v>489</v>
      </c>
      <c r="B681" s="90" t="s">
        <v>2410</v>
      </c>
      <c r="C681" s="33"/>
      <c r="D681" s="26" t="s">
        <v>2025</v>
      </c>
      <c r="E681" s="27" t="s">
        <v>2026</v>
      </c>
      <c r="F681" s="41">
        <v>20.3</v>
      </c>
      <c r="G681" s="71">
        <v>0.5</v>
      </c>
      <c r="H681" s="71">
        <v>0.05</v>
      </c>
      <c r="I681" s="72">
        <f t="shared" si="46"/>
        <v>9.6425000000000001</v>
      </c>
      <c r="J681" s="118"/>
      <c r="K681" s="108">
        <f t="shared" si="47"/>
        <v>0</v>
      </c>
    </row>
    <row r="682" spans="1:11" s="21" customFormat="1" ht="28.15" customHeight="1">
      <c r="A682" s="53" t="s">
        <v>856</v>
      </c>
      <c r="B682" s="90" t="s">
        <v>2410</v>
      </c>
      <c r="C682" s="32"/>
      <c r="D682" s="26" t="s">
        <v>857</v>
      </c>
      <c r="E682" s="27" t="s">
        <v>2027</v>
      </c>
      <c r="F682" s="41">
        <v>18.3</v>
      </c>
      <c r="G682" s="71">
        <v>0.5</v>
      </c>
      <c r="H682" s="71">
        <v>0.05</v>
      </c>
      <c r="I682" s="72">
        <f t="shared" si="46"/>
        <v>8.6925000000000008</v>
      </c>
      <c r="J682" s="118"/>
      <c r="K682" s="108">
        <f t="shared" si="47"/>
        <v>0</v>
      </c>
    </row>
    <row r="683" spans="1:11" s="21" customFormat="1" ht="28.15" customHeight="1">
      <c r="A683" s="53" t="s">
        <v>609</v>
      </c>
      <c r="B683" s="90" t="s">
        <v>2410</v>
      </c>
      <c r="C683" s="33"/>
      <c r="D683" s="26" t="s">
        <v>2028</v>
      </c>
      <c r="E683" s="27" t="s">
        <v>2029</v>
      </c>
      <c r="F683" s="41">
        <v>10.3</v>
      </c>
      <c r="G683" s="71">
        <v>0.5</v>
      </c>
      <c r="H683" s="71">
        <v>0.05</v>
      </c>
      <c r="I683" s="72">
        <f t="shared" si="46"/>
        <v>4.8925000000000001</v>
      </c>
      <c r="J683" s="118"/>
      <c r="K683" s="108">
        <f t="shared" si="47"/>
        <v>0</v>
      </c>
    </row>
    <row r="684" spans="1:11" s="21" customFormat="1" ht="28.15" customHeight="1">
      <c r="A684" s="53" t="s">
        <v>608</v>
      </c>
      <c r="B684" s="90" t="s">
        <v>2410</v>
      </c>
      <c r="C684" s="33"/>
      <c r="D684" s="26" t="s">
        <v>2030</v>
      </c>
      <c r="E684" s="27" t="s">
        <v>2031</v>
      </c>
      <c r="F684" s="41">
        <v>13.2</v>
      </c>
      <c r="G684" s="71">
        <v>0.5</v>
      </c>
      <c r="H684" s="71">
        <v>0.05</v>
      </c>
      <c r="I684" s="72">
        <f t="shared" si="46"/>
        <v>6.27</v>
      </c>
      <c r="J684" s="118"/>
      <c r="K684" s="108">
        <f t="shared" si="47"/>
        <v>0</v>
      </c>
    </row>
    <row r="685" spans="1:11" s="21" customFormat="1" ht="28.15" customHeight="1">
      <c r="A685" s="53" t="s">
        <v>14</v>
      </c>
      <c r="B685" s="90" t="s">
        <v>2410</v>
      </c>
      <c r="C685" s="33"/>
      <c r="D685" s="26" t="s">
        <v>2032</v>
      </c>
      <c r="E685" s="27" t="s">
        <v>2033</v>
      </c>
      <c r="F685" s="41">
        <v>9.9</v>
      </c>
      <c r="G685" s="71">
        <v>0.5</v>
      </c>
      <c r="H685" s="71">
        <v>0.05</v>
      </c>
      <c r="I685" s="72">
        <f t="shared" si="46"/>
        <v>4.7024999999999997</v>
      </c>
      <c r="J685" s="118"/>
      <c r="K685" s="108">
        <f t="shared" si="47"/>
        <v>0</v>
      </c>
    </row>
    <row r="686" spans="1:11" s="21" customFormat="1" ht="28.15" customHeight="1">
      <c r="A686" s="53" t="s">
        <v>15</v>
      </c>
      <c r="B686" s="90" t="s">
        <v>2410</v>
      </c>
      <c r="C686" s="33"/>
      <c r="D686" s="26" t="s">
        <v>2034</v>
      </c>
      <c r="E686" s="27" t="s">
        <v>2035</v>
      </c>
      <c r="F686" s="41">
        <v>9.1999999999999993</v>
      </c>
      <c r="G686" s="71">
        <v>0.5</v>
      </c>
      <c r="H686" s="71">
        <v>0.05</v>
      </c>
      <c r="I686" s="72">
        <f t="shared" si="46"/>
        <v>4.3699999999999992</v>
      </c>
      <c r="J686" s="118"/>
      <c r="K686" s="108">
        <f t="shared" si="47"/>
        <v>0</v>
      </c>
    </row>
    <row r="687" spans="1:11" s="21" customFormat="1" ht="28.15" customHeight="1">
      <c r="A687" s="53" t="s">
        <v>16</v>
      </c>
      <c r="B687" s="90" t="s">
        <v>2410</v>
      </c>
      <c r="C687" s="33"/>
      <c r="D687" s="26" t="s">
        <v>2036</v>
      </c>
      <c r="E687" s="27" t="s">
        <v>2037</v>
      </c>
      <c r="F687" s="41">
        <v>9.1999999999999993</v>
      </c>
      <c r="G687" s="71">
        <v>0.5</v>
      </c>
      <c r="H687" s="71">
        <v>0.05</v>
      </c>
      <c r="I687" s="72">
        <f t="shared" si="46"/>
        <v>4.3699999999999992</v>
      </c>
      <c r="J687" s="118"/>
      <c r="K687" s="108">
        <f t="shared" si="47"/>
        <v>0</v>
      </c>
    </row>
    <row r="688" spans="1:11" s="21" customFormat="1" ht="28.15" customHeight="1">
      <c r="A688" s="53" t="s">
        <v>17</v>
      </c>
      <c r="B688" s="90" t="s">
        <v>2410</v>
      </c>
      <c r="C688" s="33"/>
      <c r="D688" s="26" t="s">
        <v>2038</v>
      </c>
      <c r="E688" s="27" t="s">
        <v>2039</v>
      </c>
      <c r="F688" s="41">
        <v>27</v>
      </c>
      <c r="G688" s="71">
        <v>0.5</v>
      </c>
      <c r="H688" s="71">
        <v>0.05</v>
      </c>
      <c r="I688" s="72">
        <f t="shared" si="46"/>
        <v>12.824999999999999</v>
      </c>
      <c r="J688" s="118"/>
      <c r="K688" s="108">
        <f t="shared" si="47"/>
        <v>0</v>
      </c>
    </row>
    <row r="689" spans="1:11" s="21" customFormat="1" ht="28.15" customHeight="1">
      <c r="A689" s="53" t="s">
        <v>18</v>
      </c>
      <c r="B689" s="90" t="s">
        <v>2410</v>
      </c>
      <c r="C689" s="33"/>
      <c r="D689" s="26" t="s">
        <v>2040</v>
      </c>
      <c r="E689" s="27" t="s">
        <v>2041</v>
      </c>
      <c r="F689" s="41">
        <v>18.2</v>
      </c>
      <c r="G689" s="71">
        <v>0.5</v>
      </c>
      <c r="H689" s="71">
        <v>0.05</v>
      </c>
      <c r="I689" s="72">
        <f t="shared" si="46"/>
        <v>8.6449999999999996</v>
      </c>
      <c r="J689" s="118"/>
      <c r="K689" s="108">
        <f t="shared" si="47"/>
        <v>0</v>
      </c>
    </row>
    <row r="690" spans="1:11" s="21" customFormat="1" ht="34.15" customHeight="1">
      <c r="A690" s="53" t="s">
        <v>19</v>
      </c>
      <c r="B690" s="90" t="s">
        <v>2410</v>
      </c>
      <c r="C690" s="33"/>
      <c r="D690" s="26" t="s">
        <v>2042</v>
      </c>
      <c r="E690" s="27" t="s">
        <v>2043</v>
      </c>
      <c r="F690" s="41">
        <v>23</v>
      </c>
      <c r="G690" s="71">
        <v>0.5</v>
      </c>
      <c r="H690" s="71">
        <v>0.05</v>
      </c>
      <c r="I690" s="72">
        <f t="shared" si="46"/>
        <v>10.924999999999999</v>
      </c>
      <c r="J690" s="118"/>
      <c r="K690" s="108">
        <f t="shared" si="47"/>
        <v>0</v>
      </c>
    </row>
    <row r="691" spans="1:11" s="21" customFormat="1" ht="34.15" customHeight="1">
      <c r="A691" s="53" t="s">
        <v>490</v>
      </c>
      <c r="B691" s="90" t="s">
        <v>2410</v>
      </c>
      <c r="C691" s="33"/>
      <c r="D691" s="26" t="s">
        <v>2044</v>
      </c>
      <c r="E691" s="27" t="s">
        <v>2045</v>
      </c>
      <c r="F691" s="41">
        <v>16.8</v>
      </c>
      <c r="G691" s="71">
        <v>0.5</v>
      </c>
      <c r="H691" s="71">
        <v>0.05</v>
      </c>
      <c r="I691" s="72">
        <f t="shared" si="46"/>
        <v>7.9799999999999995</v>
      </c>
      <c r="J691" s="118"/>
      <c r="K691" s="108">
        <f t="shared" si="47"/>
        <v>0</v>
      </c>
    </row>
    <row r="692" spans="1:11" s="21" customFormat="1" ht="34.15" customHeight="1">
      <c r="A692" s="53" t="s">
        <v>491</v>
      </c>
      <c r="B692" s="90" t="s">
        <v>2410</v>
      </c>
      <c r="C692" s="33"/>
      <c r="D692" s="26" t="s">
        <v>2046</v>
      </c>
      <c r="E692" s="27" t="s">
        <v>2047</v>
      </c>
      <c r="F692" s="41">
        <v>47.2</v>
      </c>
      <c r="G692" s="71">
        <v>0.5</v>
      </c>
      <c r="H692" s="71">
        <v>0.05</v>
      </c>
      <c r="I692" s="72">
        <f t="shared" si="46"/>
        <v>22.42</v>
      </c>
      <c r="J692" s="118"/>
      <c r="K692" s="108">
        <f t="shared" si="47"/>
        <v>0</v>
      </c>
    </row>
    <row r="693" spans="1:11" s="21" customFormat="1" ht="34.15" customHeight="1">
      <c r="A693" s="53" t="s">
        <v>20</v>
      </c>
      <c r="B693" s="90" t="s">
        <v>2410</v>
      </c>
      <c r="C693" s="33"/>
      <c r="D693" s="26" t="s">
        <v>2048</v>
      </c>
      <c r="E693" s="27" t="s">
        <v>2049</v>
      </c>
      <c r="F693" s="41">
        <v>15.9</v>
      </c>
      <c r="G693" s="71">
        <v>0.5</v>
      </c>
      <c r="H693" s="71">
        <v>0.05</v>
      </c>
      <c r="I693" s="72">
        <f t="shared" si="46"/>
        <v>7.5525000000000002</v>
      </c>
      <c r="J693" s="118"/>
      <c r="K693" s="108">
        <f t="shared" si="47"/>
        <v>0</v>
      </c>
    </row>
    <row r="694" spans="1:11" s="21" customFormat="1" ht="28.15" customHeight="1">
      <c r="A694" s="53" t="s">
        <v>21</v>
      </c>
      <c r="B694" s="90" t="s">
        <v>2410</v>
      </c>
      <c r="C694" s="33"/>
      <c r="D694" s="26" t="s">
        <v>2050</v>
      </c>
      <c r="E694" s="27" t="s">
        <v>2051</v>
      </c>
      <c r="F694" s="41">
        <v>17.899999999999999</v>
      </c>
      <c r="G694" s="71">
        <v>0.5</v>
      </c>
      <c r="H694" s="71">
        <v>0.05</v>
      </c>
      <c r="I694" s="72">
        <f t="shared" si="46"/>
        <v>8.5024999999999995</v>
      </c>
      <c r="J694" s="118"/>
      <c r="K694" s="108">
        <f t="shared" si="47"/>
        <v>0</v>
      </c>
    </row>
    <row r="695" spans="1:11" s="21" customFormat="1" ht="28.15" customHeight="1">
      <c r="A695" s="53" t="s">
        <v>22</v>
      </c>
      <c r="B695" s="90" t="s">
        <v>2410</v>
      </c>
      <c r="C695" s="33"/>
      <c r="D695" s="26" t="s">
        <v>2052</v>
      </c>
      <c r="E695" s="27" t="s">
        <v>2053</v>
      </c>
      <c r="F695" s="41">
        <v>29.3</v>
      </c>
      <c r="G695" s="71">
        <v>0.5</v>
      </c>
      <c r="H695" s="71">
        <v>0.05</v>
      </c>
      <c r="I695" s="72">
        <f t="shared" si="46"/>
        <v>13.9175</v>
      </c>
      <c r="J695" s="118"/>
      <c r="K695" s="108">
        <f t="shared" si="47"/>
        <v>0</v>
      </c>
    </row>
    <row r="696" spans="1:11" s="21" customFormat="1" ht="28.15" customHeight="1">
      <c r="A696" s="53" t="s">
        <v>23</v>
      </c>
      <c r="B696" s="90" t="s">
        <v>2410</v>
      </c>
      <c r="C696" s="33"/>
      <c r="D696" s="26" t="s">
        <v>2054</v>
      </c>
      <c r="E696" s="27" t="s">
        <v>2055</v>
      </c>
      <c r="F696" s="41">
        <v>65</v>
      </c>
      <c r="G696" s="71">
        <v>0.5</v>
      </c>
      <c r="H696" s="71">
        <v>0.05</v>
      </c>
      <c r="I696" s="72">
        <f t="shared" si="46"/>
        <v>30.875</v>
      </c>
      <c r="J696" s="118"/>
      <c r="K696" s="108">
        <f t="shared" si="47"/>
        <v>0</v>
      </c>
    </row>
    <row r="697" spans="1:11" s="21" customFormat="1" ht="28.15" customHeight="1">
      <c r="A697" s="53" t="s">
        <v>24</v>
      </c>
      <c r="B697" s="90" t="s">
        <v>2410</v>
      </c>
      <c r="C697" s="33"/>
      <c r="D697" s="26" t="s">
        <v>2056</v>
      </c>
      <c r="E697" s="27" t="s">
        <v>2057</v>
      </c>
      <c r="F697" s="41">
        <v>38</v>
      </c>
      <c r="G697" s="71">
        <v>0.5</v>
      </c>
      <c r="H697" s="71">
        <v>0.05</v>
      </c>
      <c r="I697" s="72">
        <f t="shared" si="46"/>
        <v>18.05</v>
      </c>
      <c r="J697" s="118"/>
      <c r="K697" s="108">
        <f t="shared" si="47"/>
        <v>0</v>
      </c>
    </row>
    <row r="698" spans="1:11" s="21" customFormat="1" ht="28.15" customHeight="1">
      <c r="A698" s="73" t="s">
        <v>724</v>
      </c>
      <c r="B698" s="91">
        <v>746071</v>
      </c>
      <c r="C698" s="74"/>
      <c r="D698" s="75" t="s">
        <v>2058</v>
      </c>
      <c r="E698" s="81" t="s">
        <v>2059</v>
      </c>
      <c r="F698" s="77">
        <v>15</v>
      </c>
      <c r="G698" s="78">
        <v>0.5</v>
      </c>
      <c r="H698" s="78">
        <v>0.05</v>
      </c>
      <c r="I698" s="79">
        <f t="shared" si="46"/>
        <v>7.125</v>
      </c>
      <c r="J698" s="119"/>
      <c r="K698" s="109">
        <f t="shared" ref="K698:K715" si="48">I698*J698</f>
        <v>0</v>
      </c>
    </row>
    <row r="699" spans="1:11" s="21" customFormat="1" ht="28.15" customHeight="1">
      <c r="A699" s="53" t="s">
        <v>725</v>
      </c>
      <c r="B699" s="90" t="s">
        <v>2410</v>
      </c>
      <c r="C699" s="32"/>
      <c r="D699" s="26" t="s">
        <v>2060</v>
      </c>
      <c r="E699" s="27" t="s">
        <v>2061</v>
      </c>
      <c r="F699" s="41">
        <v>9</v>
      </c>
      <c r="G699" s="71">
        <v>0.5</v>
      </c>
      <c r="H699" s="71">
        <v>0.05</v>
      </c>
      <c r="I699" s="72">
        <f t="shared" si="46"/>
        <v>4.2749999999999995</v>
      </c>
      <c r="J699" s="118"/>
      <c r="K699" s="108">
        <f t="shared" si="48"/>
        <v>0</v>
      </c>
    </row>
    <row r="700" spans="1:11" s="21" customFormat="1" ht="28.15" customHeight="1">
      <c r="A700" s="53" t="s">
        <v>726</v>
      </c>
      <c r="B700" s="90" t="s">
        <v>2410</v>
      </c>
      <c r="C700" s="32"/>
      <c r="D700" s="26" t="s">
        <v>2062</v>
      </c>
      <c r="E700" s="27" t="s">
        <v>2063</v>
      </c>
      <c r="F700" s="41">
        <v>9.5</v>
      </c>
      <c r="G700" s="71">
        <v>0.5</v>
      </c>
      <c r="H700" s="71">
        <v>0.05</v>
      </c>
      <c r="I700" s="72">
        <f t="shared" si="46"/>
        <v>4.5125000000000002</v>
      </c>
      <c r="J700" s="118"/>
      <c r="K700" s="108">
        <f t="shared" si="48"/>
        <v>0</v>
      </c>
    </row>
    <row r="701" spans="1:11" s="21" customFormat="1" ht="28.15" customHeight="1">
      <c r="A701" s="53" t="s">
        <v>727</v>
      </c>
      <c r="B701" s="90" t="s">
        <v>2410</v>
      </c>
      <c r="C701" s="32"/>
      <c r="D701" s="26" t="s">
        <v>2064</v>
      </c>
      <c r="E701" s="27" t="s">
        <v>2065</v>
      </c>
      <c r="F701" s="41">
        <v>11</v>
      </c>
      <c r="G701" s="71">
        <v>0.5</v>
      </c>
      <c r="H701" s="71">
        <v>0.05</v>
      </c>
      <c r="I701" s="72">
        <f t="shared" si="46"/>
        <v>5.2249999999999996</v>
      </c>
      <c r="J701" s="118"/>
      <c r="K701" s="108">
        <f t="shared" si="48"/>
        <v>0</v>
      </c>
    </row>
    <row r="702" spans="1:11" s="21" customFormat="1" ht="28.15" customHeight="1">
      <c r="A702" s="53" t="s">
        <v>728</v>
      </c>
      <c r="B702" s="90" t="s">
        <v>2410</v>
      </c>
      <c r="C702" s="32"/>
      <c r="D702" s="26" t="s">
        <v>2066</v>
      </c>
      <c r="E702" s="27" t="s">
        <v>2067</v>
      </c>
      <c r="F702" s="41">
        <v>11.5</v>
      </c>
      <c r="G702" s="71">
        <v>0.5</v>
      </c>
      <c r="H702" s="71">
        <v>0.05</v>
      </c>
      <c r="I702" s="72">
        <f t="shared" si="46"/>
        <v>5.4624999999999995</v>
      </c>
      <c r="J702" s="118"/>
      <c r="K702" s="108">
        <f t="shared" si="48"/>
        <v>0</v>
      </c>
    </row>
    <row r="703" spans="1:11" s="21" customFormat="1" ht="28.15" customHeight="1">
      <c r="A703" s="53" t="s">
        <v>729</v>
      </c>
      <c r="B703" s="90" t="s">
        <v>2410</v>
      </c>
      <c r="C703" s="32"/>
      <c r="D703" s="26" t="s">
        <v>2068</v>
      </c>
      <c r="E703" s="27" t="s">
        <v>2069</v>
      </c>
      <c r="F703" s="41">
        <v>11.2</v>
      </c>
      <c r="G703" s="71">
        <v>0.5</v>
      </c>
      <c r="H703" s="71">
        <v>0.05</v>
      </c>
      <c r="I703" s="72">
        <f t="shared" si="46"/>
        <v>5.3199999999999994</v>
      </c>
      <c r="J703" s="118"/>
      <c r="K703" s="108">
        <f t="shared" si="48"/>
        <v>0</v>
      </c>
    </row>
    <row r="704" spans="1:11" s="21" customFormat="1" ht="28.15" customHeight="1">
      <c r="A704" s="53" t="s">
        <v>730</v>
      </c>
      <c r="B704" s="90" t="s">
        <v>2410</v>
      </c>
      <c r="C704" s="32"/>
      <c r="D704" s="26" t="s">
        <v>2070</v>
      </c>
      <c r="E704" s="27" t="s">
        <v>2071</v>
      </c>
      <c r="F704" s="41">
        <v>13.5</v>
      </c>
      <c r="G704" s="71">
        <v>0.5</v>
      </c>
      <c r="H704" s="71">
        <v>0.05</v>
      </c>
      <c r="I704" s="72">
        <f t="shared" ref="I704:I715" si="49">F704*(1-G704)*(1-H704)</f>
        <v>6.4124999999999996</v>
      </c>
      <c r="J704" s="118"/>
      <c r="K704" s="108">
        <f t="shared" si="48"/>
        <v>0</v>
      </c>
    </row>
    <row r="705" spans="1:11" s="21" customFormat="1" ht="28.15" customHeight="1">
      <c r="A705" s="53" t="s">
        <v>731</v>
      </c>
      <c r="B705" s="90" t="s">
        <v>2410</v>
      </c>
      <c r="C705" s="32"/>
      <c r="D705" s="26" t="s">
        <v>2072</v>
      </c>
      <c r="E705" s="27" t="s">
        <v>2073</v>
      </c>
      <c r="F705" s="41">
        <v>14</v>
      </c>
      <c r="G705" s="71">
        <v>0.5</v>
      </c>
      <c r="H705" s="71">
        <v>0.05</v>
      </c>
      <c r="I705" s="72">
        <f t="shared" si="49"/>
        <v>6.6499999999999995</v>
      </c>
      <c r="J705" s="118"/>
      <c r="K705" s="108">
        <f t="shared" si="48"/>
        <v>0</v>
      </c>
    </row>
    <row r="706" spans="1:11" s="21" customFormat="1" ht="28.15" customHeight="1">
      <c r="A706" s="53" t="s">
        <v>732</v>
      </c>
      <c r="B706" s="90" t="s">
        <v>2410</v>
      </c>
      <c r="C706" s="32"/>
      <c r="D706" s="26" t="s">
        <v>2074</v>
      </c>
      <c r="E706" s="27" t="s">
        <v>2075</v>
      </c>
      <c r="F706" s="41">
        <v>15</v>
      </c>
      <c r="G706" s="71">
        <v>0.5</v>
      </c>
      <c r="H706" s="71">
        <v>0.05</v>
      </c>
      <c r="I706" s="72">
        <f t="shared" si="49"/>
        <v>7.125</v>
      </c>
      <c r="J706" s="118"/>
      <c r="K706" s="108">
        <f t="shared" si="48"/>
        <v>0</v>
      </c>
    </row>
    <row r="707" spans="1:11" s="21" customFormat="1" ht="28.15" customHeight="1">
      <c r="A707" s="53" t="s">
        <v>733</v>
      </c>
      <c r="B707" s="90" t="s">
        <v>2410</v>
      </c>
      <c r="C707" s="32"/>
      <c r="D707" s="26" t="s">
        <v>2076</v>
      </c>
      <c r="E707" s="27" t="s">
        <v>2077</v>
      </c>
      <c r="F707" s="41">
        <v>14.5</v>
      </c>
      <c r="G707" s="71">
        <v>0.5</v>
      </c>
      <c r="H707" s="71">
        <v>0.05</v>
      </c>
      <c r="I707" s="72">
        <f t="shared" si="49"/>
        <v>6.8874999999999993</v>
      </c>
      <c r="J707" s="118"/>
      <c r="K707" s="108">
        <f t="shared" si="48"/>
        <v>0</v>
      </c>
    </row>
    <row r="708" spans="1:11" s="21" customFormat="1" ht="28.15" customHeight="1">
      <c r="A708" s="53" t="s">
        <v>734</v>
      </c>
      <c r="B708" s="90" t="s">
        <v>2410</v>
      </c>
      <c r="C708" s="32"/>
      <c r="D708" s="26" t="s">
        <v>2078</v>
      </c>
      <c r="E708" s="27" t="s">
        <v>2079</v>
      </c>
      <c r="F708" s="41">
        <v>16.899999999999999</v>
      </c>
      <c r="G708" s="71">
        <v>0.5</v>
      </c>
      <c r="H708" s="71">
        <v>0.05</v>
      </c>
      <c r="I708" s="72">
        <f t="shared" si="49"/>
        <v>8.0274999999999981</v>
      </c>
      <c r="J708" s="118"/>
      <c r="K708" s="108">
        <f t="shared" si="48"/>
        <v>0</v>
      </c>
    </row>
    <row r="709" spans="1:11" s="21" customFormat="1" ht="28.15" customHeight="1">
      <c r="A709" s="53" t="s">
        <v>735</v>
      </c>
      <c r="B709" s="90" t="s">
        <v>2410</v>
      </c>
      <c r="C709" s="32"/>
      <c r="D709" s="26" t="s">
        <v>2080</v>
      </c>
      <c r="E709" s="27" t="s">
        <v>2081</v>
      </c>
      <c r="F709" s="41">
        <v>14.9</v>
      </c>
      <c r="G709" s="71">
        <v>0.5</v>
      </c>
      <c r="H709" s="71">
        <v>0.05</v>
      </c>
      <c r="I709" s="72">
        <f t="shared" si="49"/>
        <v>7.0774999999999997</v>
      </c>
      <c r="J709" s="118"/>
      <c r="K709" s="108">
        <f t="shared" si="48"/>
        <v>0</v>
      </c>
    </row>
    <row r="710" spans="1:11" s="21" customFormat="1" ht="28.15" customHeight="1">
      <c r="A710" s="53" t="s">
        <v>736</v>
      </c>
      <c r="B710" s="90" t="s">
        <v>2410</v>
      </c>
      <c r="C710" s="32"/>
      <c r="D710" s="26" t="s">
        <v>2082</v>
      </c>
      <c r="E710" s="27" t="s">
        <v>2083</v>
      </c>
      <c r="F710" s="41">
        <v>17.399999999999999</v>
      </c>
      <c r="G710" s="71">
        <v>0.5</v>
      </c>
      <c r="H710" s="71">
        <v>0.05</v>
      </c>
      <c r="I710" s="72">
        <f t="shared" si="49"/>
        <v>8.2649999999999988</v>
      </c>
      <c r="J710" s="118"/>
      <c r="K710" s="108">
        <f t="shared" si="48"/>
        <v>0</v>
      </c>
    </row>
    <row r="711" spans="1:11" s="21" customFormat="1" ht="28.15" customHeight="1">
      <c r="A711" s="53" t="s">
        <v>737</v>
      </c>
      <c r="B711" s="90" t="s">
        <v>2410</v>
      </c>
      <c r="C711" s="32"/>
      <c r="D711" s="26" t="s">
        <v>2084</v>
      </c>
      <c r="E711" s="27" t="s">
        <v>2085</v>
      </c>
      <c r="F711" s="41">
        <v>20</v>
      </c>
      <c r="G711" s="71">
        <v>0.5</v>
      </c>
      <c r="H711" s="71">
        <v>0.05</v>
      </c>
      <c r="I711" s="72">
        <f t="shared" si="49"/>
        <v>9.5</v>
      </c>
      <c r="J711" s="118"/>
      <c r="K711" s="108">
        <f t="shared" si="48"/>
        <v>0</v>
      </c>
    </row>
    <row r="712" spans="1:11" s="21" customFormat="1" ht="28.15" customHeight="1">
      <c r="A712" s="53" t="s">
        <v>25</v>
      </c>
      <c r="B712" s="90" t="s">
        <v>2410</v>
      </c>
      <c r="C712" s="33"/>
      <c r="D712" s="26" t="s">
        <v>2086</v>
      </c>
      <c r="E712" s="27" t="s">
        <v>2087</v>
      </c>
      <c r="F712" s="41">
        <v>7</v>
      </c>
      <c r="G712" s="71">
        <v>0.5</v>
      </c>
      <c r="H712" s="71">
        <v>0.05</v>
      </c>
      <c r="I712" s="72">
        <f t="shared" si="49"/>
        <v>3.3249999999999997</v>
      </c>
      <c r="J712" s="118"/>
      <c r="K712" s="108">
        <f t="shared" si="48"/>
        <v>0</v>
      </c>
    </row>
    <row r="713" spans="1:11" s="21" customFormat="1" ht="28.15" customHeight="1">
      <c r="A713" s="53" t="s">
        <v>26</v>
      </c>
      <c r="B713" s="90" t="s">
        <v>2410</v>
      </c>
      <c r="C713" s="33"/>
      <c r="D713" s="26" t="s">
        <v>2088</v>
      </c>
      <c r="E713" s="27" t="s">
        <v>2089</v>
      </c>
      <c r="F713" s="41">
        <v>7.8</v>
      </c>
      <c r="G713" s="71">
        <v>0.5</v>
      </c>
      <c r="H713" s="71">
        <v>0.05</v>
      </c>
      <c r="I713" s="72">
        <f t="shared" si="49"/>
        <v>3.7049999999999996</v>
      </c>
      <c r="J713" s="118"/>
      <c r="K713" s="108">
        <f t="shared" si="48"/>
        <v>0</v>
      </c>
    </row>
    <row r="714" spans="1:11" s="21" customFormat="1" ht="28.15" customHeight="1">
      <c r="A714" s="53" t="s">
        <v>858</v>
      </c>
      <c r="B714" s="90" t="s">
        <v>2410</v>
      </c>
      <c r="C714" s="32"/>
      <c r="D714" s="26" t="s">
        <v>859</v>
      </c>
      <c r="E714" s="27" t="s">
        <v>2090</v>
      </c>
      <c r="F714" s="41">
        <v>24</v>
      </c>
      <c r="G714" s="71">
        <v>0.5</v>
      </c>
      <c r="H714" s="71">
        <v>0.05</v>
      </c>
      <c r="I714" s="72">
        <f t="shared" si="49"/>
        <v>11.399999999999999</v>
      </c>
      <c r="J714" s="118"/>
      <c r="K714" s="108">
        <f t="shared" si="48"/>
        <v>0</v>
      </c>
    </row>
    <row r="715" spans="1:11" s="24" customFormat="1" ht="37.5" customHeight="1" thickBot="1">
      <c r="A715" s="57" t="s">
        <v>492</v>
      </c>
      <c r="B715" s="98" t="s">
        <v>2410</v>
      </c>
      <c r="C715" s="58"/>
      <c r="D715" s="49" t="s">
        <v>2091</v>
      </c>
      <c r="E715" s="50" t="s">
        <v>2092</v>
      </c>
      <c r="F715" s="51">
        <v>9</v>
      </c>
      <c r="G715" s="99">
        <v>0.5</v>
      </c>
      <c r="H715" s="71">
        <v>0.05</v>
      </c>
      <c r="I715" s="72">
        <f t="shared" si="49"/>
        <v>4.2749999999999995</v>
      </c>
      <c r="J715" s="122"/>
      <c r="K715" s="108">
        <f t="shared" si="48"/>
        <v>0</v>
      </c>
    </row>
    <row r="716" spans="1:11" s="21" customFormat="1" ht="28.15" customHeight="1" thickBot="1">
      <c r="A716" s="19" t="s">
        <v>233</v>
      </c>
      <c r="B716" s="101"/>
      <c r="C716" s="31"/>
      <c r="D716" s="20"/>
      <c r="E716" s="20"/>
      <c r="F716" s="25"/>
      <c r="G716" s="95"/>
      <c r="H716" s="95"/>
      <c r="I716" s="96"/>
      <c r="J716" s="121"/>
      <c r="K716" s="97"/>
    </row>
    <row r="717" spans="1:11" s="21" customFormat="1" ht="28.15" customHeight="1">
      <c r="A717" s="54" t="s">
        <v>115</v>
      </c>
      <c r="B717" s="90" t="s">
        <v>2410</v>
      </c>
      <c r="C717" s="55"/>
      <c r="D717" s="45" t="s">
        <v>1713</v>
      </c>
      <c r="E717" s="56" t="s">
        <v>1714</v>
      </c>
      <c r="F717" s="47">
        <f>VLOOKUP(A717,'[2]TARIFA 1-2023 OD'!$A$5:$D$732,4,FALSE)</f>
        <v>9.9</v>
      </c>
      <c r="G717" s="71">
        <v>0.5</v>
      </c>
      <c r="H717" s="71">
        <v>0.05</v>
      </c>
      <c r="I717" s="72">
        <f t="shared" ref="I717:I722" si="50">F717*(1-G717)*(1-H717)</f>
        <v>4.7024999999999997</v>
      </c>
      <c r="J717" s="117"/>
      <c r="K717" s="108">
        <f t="shared" ref="K717:K722" si="51">I717*J717</f>
        <v>0</v>
      </c>
    </row>
    <row r="718" spans="1:11" s="21" customFormat="1" ht="28.15" customHeight="1">
      <c r="A718" s="53" t="s">
        <v>116</v>
      </c>
      <c r="B718" s="90" t="s">
        <v>2410</v>
      </c>
      <c r="C718" s="33"/>
      <c r="D718" s="26" t="s">
        <v>1715</v>
      </c>
      <c r="E718" s="27" t="s">
        <v>1716</v>
      </c>
      <c r="F718" s="41">
        <f>VLOOKUP(A718,'[2]TARIFA 1-2023 OD'!$A$5:$D$732,4,FALSE)</f>
        <v>43.4</v>
      </c>
      <c r="G718" s="71">
        <v>0.5</v>
      </c>
      <c r="H718" s="71">
        <v>0.05</v>
      </c>
      <c r="I718" s="72">
        <f t="shared" si="50"/>
        <v>20.614999999999998</v>
      </c>
      <c r="J718" s="118"/>
      <c r="K718" s="108">
        <f t="shared" si="51"/>
        <v>0</v>
      </c>
    </row>
    <row r="719" spans="1:11" s="21" customFormat="1" ht="28.15" customHeight="1">
      <c r="A719" s="53" t="s">
        <v>119</v>
      </c>
      <c r="B719" s="90" t="s">
        <v>2410</v>
      </c>
      <c r="C719" s="33"/>
      <c r="D719" s="26" t="s">
        <v>1721</v>
      </c>
      <c r="E719" s="27" t="s">
        <v>1722</v>
      </c>
      <c r="F719" s="41">
        <f>VLOOKUP(A719,'[2]TARIFA 1-2023 OD'!$A$5:$D$732,4,FALSE)</f>
        <v>10.6</v>
      </c>
      <c r="G719" s="71">
        <v>0.5</v>
      </c>
      <c r="H719" s="71">
        <v>0.05</v>
      </c>
      <c r="I719" s="72">
        <f t="shared" si="50"/>
        <v>5.0349999999999993</v>
      </c>
      <c r="J719" s="118"/>
      <c r="K719" s="108">
        <f t="shared" si="51"/>
        <v>0</v>
      </c>
    </row>
    <row r="720" spans="1:11" s="21" customFormat="1" ht="28.15" customHeight="1">
      <c r="A720" s="53" t="s">
        <v>120</v>
      </c>
      <c r="B720" s="90" t="s">
        <v>2410</v>
      </c>
      <c r="C720" s="33"/>
      <c r="D720" s="26" t="s">
        <v>1723</v>
      </c>
      <c r="E720" s="27" t="s">
        <v>1724</v>
      </c>
      <c r="F720" s="41">
        <f>VLOOKUP(A720,'[2]TARIFA 1-2023 OD'!$A$5:$D$732,4,FALSE)</f>
        <v>46.9</v>
      </c>
      <c r="G720" s="71">
        <v>0.5</v>
      </c>
      <c r="H720" s="71">
        <v>0.05</v>
      </c>
      <c r="I720" s="72">
        <f t="shared" si="50"/>
        <v>22.2775</v>
      </c>
      <c r="J720" s="118"/>
      <c r="K720" s="108">
        <f t="shared" si="51"/>
        <v>0</v>
      </c>
    </row>
    <row r="721" spans="1:11" s="21" customFormat="1" ht="28.15" customHeight="1">
      <c r="A721" s="53" t="s">
        <v>121</v>
      </c>
      <c r="B721" s="90" t="s">
        <v>2410</v>
      </c>
      <c r="C721" s="33"/>
      <c r="D721" s="26" t="s">
        <v>1725</v>
      </c>
      <c r="E721" s="27" t="s">
        <v>1726</v>
      </c>
      <c r="F721" s="41">
        <f>VLOOKUP(A721,'[2]TARIFA 1-2023 OD'!$A$5:$D$732,4,FALSE)</f>
        <v>10.9</v>
      </c>
      <c r="G721" s="71">
        <v>0.5</v>
      </c>
      <c r="H721" s="71">
        <v>0.05</v>
      </c>
      <c r="I721" s="72">
        <f t="shared" si="50"/>
        <v>5.1775000000000002</v>
      </c>
      <c r="J721" s="118"/>
      <c r="K721" s="108">
        <f t="shared" si="51"/>
        <v>0</v>
      </c>
    </row>
    <row r="722" spans="1:11" s="24" customFormat="1" ht="37.5" customHeight="1" thickBot="1">
      <c r="A722" s="57" t="s">
        <v>122</v>
      </c>
      <c r="B722" s="98" t="s">
        <v>2410</v>
      </c>
      <c r="C722" s="58"/>
      <c r="D722" s="49" t="s">
        <v>1727</v>
      </c>
      <c r="E722" s="50" t="s">
        <v>1728</v>
      </c>
      <c r="F722" s="51">
        <f>VLOOKUP(A722,'[2]TARIFA 1-2023 OD'!$A$5:$D$732,4,FALSE)</f>
        <v>47.8</v>
      </c>
      <c r="G722" s="99">
        <v>0.5</v>
      </c>
      <c r="H722" s="71">
        <v>0.05</v>
      </c>
      <c r="I722" s="72">
        <f t="shared" si="50"/>
        <v>22.704999999999998</v>
      </c>
      <c r="J722" s="122"/>
      <c r="K722" s="108">
        <f t="shared" si="51"/>
        <v>0</v>
      </c>
    </row>
    <row r="723" spans="1:11" s="21" customFormat="1" ht="28.15" customHeight="1" thickBot="1">
      <c r="A723" s="19" t="s">
        <v>395</v>
      </c>
      <c r="B723" s="101"/>
      <c r="C723" s="31"/>
      <c r="D723" s="20"/>
      <c r="E723" s="20"/>
      <c r="F723" s="25" t="s">
        <v>229</v>
      </c>
      <c r="G723" s="95"/>
      <c r="H723" s="95"/>
      <c r="I723" s="96"/>
      <c r="J723" s="121"/>
      <c r="K723" s="97"/>
    </row>
    <row r="724" spans="1:11" s="21" customFormat="1" ht="28.15" customHeight="1">
      <c r="A724" s="54" t="s">
        <v>276</v>
      </c>
      <c r="B724" s="90" t="s">
        <v>2410</v>
      </c>
      <c r="C724" s="55"/>
      <c r="D724" s="45" t="s">
        <v>2093</v>
      </c>
      <c r="E724" s="56" t="s">
        <v>2094</v>
      </c>
      <c r="F724" s="47">
        <f>VLOOKUP(A724,'[2]TARIFA 1-2023 OD'!$A$5:$D$732,4,FALSE)</f>
        <v>61</v>
      </c>
      <c r="G724" s="71">
        <v>0.5</v>
      </c>
      <c r="H724" s="71">
        <v>0.05</v>
      </c>
      <c r="I724" s="72">
        <f t="shared" ref="I724:I734" si="52">F724*(1-G724)*(1-H724)</f>
        <v>28.974999999999998</v>
      </c>
      <c r="J724" s="117"/>
      <c r="K724" s="108">
        <f t="shared" ref="K724:K727" si="53">I724*J724</f>
        <v>0</v>
      </c>
    </row>
    <row r="725" spans="1:11" s="21" customFormat="1" ht="28.15" customHeight="1">
      <c r="A725" s="53" t="s">
        <v>277</v>
      </c>
      <c r="B725" s="90" t="s">
        <v>2410</v>
      </c>
      <c r="C725" s="33"/>
      <c r="D725" s="26" t="s">
        <v>2095</v>
      </c>
      <c r="E725" s="27" t="s">
        <v>2096</v>
      </c>
      <c r="F725" s="41">
        <f>VLOOKUP(A725,'[2]TARIFA 1-2023 OD'!$A$5:$D$732,4,FALSE)</f>
        <v>72.7</v>
      </c>
      <c r="G725" s="71">
        <v>0.5</v>
      </c>
      <c r="H725" s="71">
        <v>0.05</v>
      </c>
      <c r="I725" s="72">
        <f t="shared" si="52"/>
        <v>34.532499999999999</v>
      </c>
      <c r="J725" s="118"/>
      <c r="K725" s="108">
        <f t="shared" si="53"/>
        <v>0</v>
      </c>
    </row>
    <row r="726" spans="1:11" s="21" customFormat="1" ht="28.15" customHeight="1">
      <c r="A726" s="53" t="s">
        <v>278</v>
      </c>
      <c r="B726" s="90" t="s">
        <v>2410</v>
      </c>
      <c r="C726" s="33"/>
      <c r="D726" s="26" t="s">
        <v>2097</v>
      </c>
      <c r="E726" s="27" t="s">
        <v>2098</v>
      </c>
      <c r="F726" s="41">
        <f>VLOOKUP(A726,'[2]TARIFA 1-2023 OD'!$A$5:$D$732,4,FALSE)</f>
        <v>81</v>
      </c>
      <c r="G726" s="71">
        <v>0.5</v>
      </c>
      <c r="H726" s="71">
        <v>0.05</v>
      </c>
      <c r="I726" s="72">
        <f t="shared" si="52"/>
        <v>38.475000000000001</v>
      </c>
      <c r="J726" s="118"/>
      <c r="K726" s="108">
        <f t="shared" si="53"/>
        <v>0</v>
      </c>
    </row>
    <row r="727" spans="1:11" s="21" customFormat="1" ht="28.15" customHeight="1">
      <c r="A727" s="53" t="s">
        <v>279</v>
      </c>
      <c r="B727" s="90" t="s">
        <v>2410</v>
      </c>
      <c r="C727" s="33"/>
      <c r="D727" s="26" t="s">
        <v>2099</v>
      </c>
      <c r="E727" s="27" t="s">
        <v>2100</v>
      </c>
      <c r="F727" s="41">
        <f>VLOOKUP(A727,'[2]TARIFA 1-2023 OD'!$A$5:$D$732,4,FALSE)</f>
        <v>88.2</v>
      </c>
      <c r="G727" s="71">
        <v>0.5</v>
      </c>
      <c r="H727" s="71">
        <v>0.05</v>
      </c>
      <c r="I727" s="72">
        <f t="shared" si="52"/>
        <v>41.894999999999996</v>
      </c>
      <c r="J727" s="118"/>
      <c r="K727" s="108">
        <f t="shared" si="53"/>
        <v>0</v>
      </c>
    </row>
    <row r="728" spans="1:11" s="21" customFormat="1" ht="28.15" customHeight="1">
      <c r="A728" s="73" t="s">
        <v>280</v>
      </c>
      <c r="B728" s="91">
        <v>741132</v>
      </c>
      <c r="C728" s="74"/>
      <c r="D728" s="75" t="s">
        <v>2101</v>
      </c>
      <c r="E728" s="81" t="s">
        <v>2102</v>
      </c>
      <c r="F728" s="77">
        <f>VLOOKUP(A728,'[2]TARIFA 1-2023 OD'!$A$5:$D$732,4,FALSE)</f>
        <v>89</v>
      </c>
      <c r="G728" s="78">
        <v>0.5</v>
      </c>
      <c r="H728" s="78">
        <v>0.05</v>
      </c>
      <c r="I728" s="79">
        <f t="shared" si="52"/>
        <v>42.274999999999999</v>
      </c>
      <c r="J728" s="119"/>
      <c r="K728" s="109">
        <f t="shared" ref="K728:K778" si="54">I728*J728</f>
        <v>0</v>
      </c>
    </row>
    <row r="729" spans="1:11" s="21" customFormat="1" ht="28.15" customHeight="1">
      <c r="A729" s="53" t="s">
        <v>281</v>
      </c>
      <c r="B729" s="90" t="s">
        <v>2410</v>
      </c>
      <c r="C729" s="33"/>
      <c r="D729" s="26" t="s">
        <v>2103</v>
      </c>
      <c r="E729" s="27" t="s">
        <v>2104</v>
      </c>
      <c r="F729" s="41">
        <f>VLOOKUP(A729,'[2]TARIFA 1-2023 OD'!$A$5:$D$732,4,FALSE)</f>
        <v>107.60000000000001</v>
      </c>
      <c r="G729" s="71">
        <v>0.5</v>
      </c>
      <c r="H729" s="71">
        <v>0.05</v>
      </c>
      <c r="I729" s="72">
        <f t="shared" si="52"/>
        <v>51.11</v>
      </c>
      <c r="J729" s="118"/>
      <c r="K729" s="108">
        <f t="shared" si="54"/>
        <v>0</v>
      </c>
    </row>
    <row r="730" spans="1:11" s="21" customFormat="1" ht="28.15" customHeight="1">
      <c r="A730" s="53" t="s">
        <v>282</v>
      </c>
      <c r="B730" s="90" t="s">
        <v>2410</v>
      </c>
      <c r="C730" s="33"/>
      <c r="D730" s="26" t="s">
        <v>2105</v>
      </c>
      <c r="E730" s="27" t="s">
        <v>2106</v>
      </c>
      <c r="F730" s="41">
        <f>VLOOKUP(A730,'[2]TARIFA 1-2023 OD'!$A$5:$D$732,4,FALSE)</f>
        <v>103</v>
      </c>
      <c r="G730" s="71">
        <v>0.5</v>
      </c>
      <c r="H730" s="71">
        <v>0.05</v>
      </c>
      <c r="I730" s="72">
        <f t="shared" si="52"/>
        <v>48.924999999999997</v>
      </c>
      <c r="J730" s="118"/>
      <c r="K730" s="108">
        <f t="shared" si="54"/>
        <v>0</v>
      </c>
    </row>
    <row r="731" spans="1:11" s="21" customFormat="1" ht="28.15" customHeight="1">
      <c r="A731" s="53" t="s">
        <v>283</v>
      </c>
      <c r="B731" s="90" t="s">
        <v>2410</v>
      </c>
      <c r="C731" s="33"/>
      <c r="D731" s="26" t="s">
        <v>2107</v>
      </c>
      <c r="E731" s="27" t="s">
        <v>2108</v>
      </c>
      <c r="F731" s="41">
        <f>VLOOKUP(A731,'[2]TARIFA 1-2023 OD'!$A$5:$D$732,4,FALSE)</f>
        <v>9.8000000000000007</v>
      </c>
      <c r="G731" s="71">
        <v>0.5</v>
      </c>
      <c r="H731" s="71">
        <v>0.05</v>
      </c>
      <c r="I731" s="72">
        <f t="shared" si="52"/>
        <v>4.6550000000000002</v>
      </c>
      <c r="J731" s="118"/>
      <c r="K731" s="108">
        <f t="shared" si="54"/>
        <v>0</v>
      </c>
    </row>
    <row r="732" spans="1:11" s="21" customFormat="1" ht="28.15" customHeight="1">
      <c r="A732" s="53" t="s">
        <v>355</v>
      </c>
      <c r="B732" s="90" t="s">
        <v>2410</v>
      </c>
      <c r="C732" s="33"/>
      <c r="D732" s="26" t="s">
        <v>2109</v>
      </c>
      <c r="E732" s="27" t="s">
        <v>2110</v>
      </c>
      <c r="F732" s="41">
        <f>VLOOKUP(A732,'[2]TARIFA 1-2023 OD'!$A$5:$D$732,4,FALSE)</f>
        <v>7.7</v>
      </c>
      <c r="G732" s="71">
        <v>0.5</v>
      </c>
      <c r="H732" s="71">
        <v>0.05</v>
      </c>
      <c r="I732" s="72">
        <f t="shared" si="52"/>
        <v>3.6574999999999998</v>
      </c>
      <c r="J732" s="118"/>
      <c r="K732" s="108">
        <f t="shared" si="54"/>
        <v>0</v>
      </c>
    </row>
    <row r="733" spans="1:11" s="21" customFormat="1" ht="28.15" customHeight="1">
      <c r="A733" s="53" t="s">
        <v>356</v>
      </c>
      <c r="B733" s="90" t="s">
        <v>2410</v>
      </c>
      <c r="C733" s="33"/>
      <c r="D733" s="26" t="s">
        <v>2111</v>
      </c>
      <c r="E733" s="27" t="s">
        <v>2112</v>
      </c>
      <c r="F733" s="41">
        <f>VLOOKUP(A733,'[2]TARIFA 1-2023 OD'!$A$5:$D$732,4,FALSE)</f>
        <v>42.1</v>
      </c>
      <c r="G733" s="71">
        <v>0.5</v>
      </c>
      <c r="H733" s="71">
        <v>0.05</v>
      </c>
      <c r="I733" s="72">
        <f t="shared" si="52"/>
        <v>19.997499999999999</v>
      </c>
      <c r="J733" s="118"/>
      <c r="K733" s="108">
        <f t="shared" si="54"/>
        <v>0</v>
      </c>
    </row>
    <row r="734" spans="1:11" s="24" customFormat="1" ht="37.5" customHeight="1" thickBot="1">
      <c r="A734" s="57" t="s">
        <v>357</v>
      </c>
      <c r="B734" s="98" t="s">
        <v>2410</v>
      </c>
      <c r="C734" s="58"/>
      <c r="D734" s="49" t="s">
        <v>2113</v>
      </c>
      <c r="E734" s="50" t="s">
        <v>2114</v>
      </c>
      <c r="F734" s="51">
        <f>VLOOKUP(A734,'[2]TARIFA 1-2023 OD'!$A$5:$D$732,4,FALSE)</f>
        <v>25.9</v>
      </c>
      <c r="G734" s="99">
        <v>0.5</v>
      </c>
      <c r="H734" s="71">
        <v>0.05</v>
      </c>
      <c r="I734" s="72">
        <f t="shared" si="52"/>
        <v>12.302499999999998</v>
      </c>
      <c r="J734" s="122"/>
      <c r="K734" s="108">
        <f t="shared" si="54"/>
        <v>0</v>
      </c>
    </row>
    <row r="735" spans="1:11" s="21" customFormat="1" ht="28.15" customHeight="1" thickBot="1">
      <c r="A735" s="19" t="s">
        <v>236</v>
      </c>
      <c r="B735" s="101"/>
      <c r="C735" s="31"/>
      <c r="D735" s="20"/>
      <c r="E735" s="20"/>
      <c r="F735" s="25" t="s">
        <v>229</v>
      </c>
      <c r="G735" s="95"/>
      <c r="H735" s="95"/>
      <c r="I735" s="96"/>
      <c r="J735" s="121"/>
      <c r="K735" s="97"/>
    </row>
    <row r="736" spans="1:11" s="21" customFormat="1" ht="28.15" customHeight="1">
      <c r="A736" s="54" t="s">
        <v>212</v>
      </c>
      <c r="B736" s="90" t="s">
        <v>2410</v>
      </c>
      <c r="C736" s="55"/>
      <c r="D736" s="45" t="s">
        <v>2115</v>
      </c>
      <c r="E736" s="56" t="s">
        <v>2116</v>
      </c>
      <c r="F736" s="47">
        <f>VLOOKUP(A736,'[2]TARIFA 1-2023 OD'!$A$5:$D$732,4,FALSE)</f>
        <v>73</v>
      </c>
      <c r="G736" s="71">
        <v>0.5</v>
      </c>
      <c r="H736" s="71">
        <v>0.05</v>
      </c>
      <c r="I736" s="72">
        <f t="shared" ref="I736:I749" si="55">F736*(1-G736)*(1-H736)</f>
        <v>34.674999999999997</v>
      </c>
      <c r="J736" s="117"/>
      <c r="K736" s="108">
        <f t="shared" ref="K736:K743" si="56">I736*J736</f>
        <v>0</v>
      </c>
    </row>
    <row r="737" spans="1:11" s="21" customFormat="1" ht="28.15" customHeight="1">
      <c r="A737" s="53" t="s">
        <v>213</v>
      </c>
      <c r="B737" s="90" t="s">
        <v>2410</v>
      </c>
      <c r="C737" s="33"/>
      <c r="D737" s="26" t="s">
        <v>2117</v>
      </c>
      <c r="E737" s="27" t="s">
        <v>2118</v>
      </c>
      <c r="F737" s="41">
        <f>VLOOKUP(A737,'[2]TARIFA 1-2023 OD'!$A$5:$D$732,4,FALSE)</f>
        <v>72</v>
      </c>
      <c r="G737" s="71">
        <v>0.5</v>
      </c>
      <c r="H737" s="71">
        <v>0.05</v>
      </c>
      <c r="I737" s="72">
        <f t="shared" si="55"/>
        <v>34.199999999999996</v>
      </c>
      <c r="J737" s="118"/>
      <c r="K737" s="108">
        <f t="shared" si="56"/>
        <v>0</v>
      </c>
    </row>
    <row r="738" spans="1:11" s="21" customFormat="1" ht="28.15" customHeight="1">
      <c r="A738" s="53" t="s">
        <v>214</v>
      </c>
      <c r="B738" s="90" t="s">
        <v>2410</v>
      </c>
      <c r="C738" s="33"/>
      <c r="D738" s="26" t="s">
        <v>2119</v>
      </c>
      <c r="E738" s="27" t="s">
        <v>2120</v>
      </c>
      <c r="F738" s="41">
        <f>VLOOKUP(A738,'[2]TARIFA 1-2023 OD'!$A$5:$D$732,4,FALSE)</f>
        <v>79</v>
      </c>
      <c r="G738" s="71">
        <v>0.5</v>
      </c>
      <c r="H738" s="71">
        <v>0.05</v>
      </c>
      <c r="I738" s="72">
        <f t="shared" si="55"/>
        <v>37.524999999999999</v>
      </c>
      <c r="J738" s="118"/>
      <c r="K738" s="108">
        <f t="shared" si="56"/>
        <v>0</v>
      </c>
    </row>
    <row r="739" spans="1:11" s="21" customFormat="1" ht="28.15" customHeight="1">
      <c r="A739" s="53" t="s">
        <v>215</v>
      </c>
      <c r="B739" s="90" t="s">
        <v>2410</v>
      </c>
      <c r="C739" s="33"/>
      <c r="D739" s="26" t="s">
        <v>2121</v>
      </c>
      <c r="E739" s="27" t="s">
        <v>2122</v>
      </c>
      <c r="F739" s="41">
        <f>VLOOKUP(A739,'[2]TARIFA 1-2023 OD'!$A$5:$D$732,4,FALSE)</f>
        <v>77.400000000000006</v>
      </c>
      <c r="G739" s="71">
        <v>0.5</v>
      </c>
      <c r="H739" s="71">
        <v>0.05</v>
      </c>
      <c r="I739" s="72">
        <f t="shared" si="55"/>
        <v>36.765000000000001</v>
      </c>
      <c r="J739" s="118"/>
      <c r="K739" s="108">
        <f t="shared" si="56"/>
        <v>0</v>
      </c>
    </row>
    <row r="740" spans="1:11" s="21" customFormat="1" ht="28.15" customHeight="1">
      <c r="A740" s="53" t="s">
        <v>216</v>
      </c>
      <c r="B740" s="90" t="s">
        <v>2410</v>
      </c>
      <c r="C740" s="33"/>
      <c r="D740" s="26" t="s">
        <v>2123</v>
      </c>
      <c r="E740" s="27" t="s">
        <v>2124</v>
      </c>
      <c r="F740" s="41">
        <f>VLOOKUP(A740,'[2]TARIFA 1-2023 OD'!$A$5:$D$732,4,FALSE)</f>
        <v>107</v>
      </c>
      <c r="G740" s="71">
        <v>0.5</v>
      </c>
      <c r="H740" s="71">
        <v>0.05</v>
      </c>
      <c r="I740" s="72">
        <f t="shared" si="55"/>
        <v>50.824999999999996</v>
      </c>
      <c r="J740" s="118"/>
      <c r="K740" s="108">
        <f t="shared" si="56"/>
        <v>0</v>
      </c>
    </row>
    <row r="741" spans="1:11" s="21" customFormat="1" ht="28.15" customHeight="1">
      <c r="A741" s="53" t="s">
        <v>217</v>
      </c>
      <c r="B741" s="90" t="s">
        <v>2410</v>
      </c>
      <c r="C741" s="33"/>
      <c r="D741" s="26" t="s">
        <v>2125</v>
      </c>
      <c r="E741" s="27" t="s">
        <v>2126</v>
      </c>
      <c r="F741" s="41">
        <f>VLOOKUP(A741,'[2]TARIFA 1-2023 OD'!$A$5:$D$732,4,FALSE)</f>
        <v>133</v>
      </c>
      <c r="G741" s="71">
        <v>0.5</v>
      </c>
      <c r="H741" s="71">
        <v>0.05</v>
      </c>
      <c r="I741" s="72">
        <f t="shared" si="55"/>
        <v>63.174999999999997</v>
      </c>
      <c r="J741" s="118"/>
      <c r="K741" s="108">
        <f t="shared" si="56"/>
        <v>0</v>
      </c>
    </row>
    <row r="742" spans="1:11" s="21" customFormat="1" ht="28.15" customHeight="1">
      <c r="A742" s="53" t="s">
        <v>218</v>
      </c>
      <c r="B742" s="90" t="s">
        <v>2410</v>
      </c>
      <c r="C742" s="33"/>
      <c r="D742" s="26" t="s">
        <v>2127</v>
      </c>
      <c r="E742" s="27" t="s">
        <v>2128</v>
      </c>
      <c r="F742" s="41">
        <f>VLOOKUP(A742,'[2]TARIFA 1-2023 OD'!$A$5:$D$732,4,FALSE)</f>
        <v>139</v>
      </c>
      <c r="G742" s="71">
        <v>0.5</v>
      </c>
      <c r="H742" s="71">
        <v>0.05</v>
      </c>
      <c r="I742" s="72">
        <f t="shared" si="55"/>
        <v>66.024999999999991</v>
      </c>
      <c r="J742" s="118"/>
      <c r="K742" s="108">
        <f t="shared" si="56"/>
        <v>0</v>
      </c>
    </row>
    <row r="743" spans="1:11" s="21" customFormat="1" ht="28.15" customHeight="1">
      <c r="A743" s="53" t="s">
        <v>738</v>
      </c>
      <c r="B743" s="90" t="s">
        <v>2410</v>
      </c>
      <c r="C743" s="32"/>
      <c r="D743" s="26" t="s">
        <v>2129</v>
      </c>
      <c r="E743" s="27" t="s">
        <v>2130</v>
      </c>
      <c r="F743" s="41">
        <f>VLOOKUP(A743,'[2]TARIFA 1-2023 OD'!$A$5:$D$732,4,FALSE)</f>
        <v>99</v>
      </c>
      <c r="G743" s="71">
        <v>0.5</v>
      </c>
      <c r="H743" s="71">
        <v>0.05</v>
      </c>
      <c r="I743" s="72">
        <f t="shared" si="55"/>
        <v>47.024999999999999</v>
      </c>
      <c r="J743" s="118"/>
      <c r="K743" s="108">
        <f t="shared" si="56"/>
        <v>0</v>
      </c>
    </row>
    <row r="744" spans="1:11" s="21" customFormat="1" ht="28.15" customHeight="1">
      <c r="A744" s="73" t="s">
        <v>219</v>
      </c>
      <c r="B744" s="91">
        <v>664910</v>
      </c>
      <c r="C744" s="74"/>
      <c r="D744" s="75" t="s">
        <v>2131</v>
      </c>
      <c r="E744" s="81" t="s">
        <v>2132</v>
      </c>
      <c r="F744" s="77">
        <f>VLOOKUP(A744,'[2]TARIFA 1-2023 OD'!$A$5:$D$732,4,FALSE)</f>
        <v>152</v>
      </c>
      <c r="G744" s="78">
        <v>0.5</v>
      </c>
      <c r="H744" s="78">
        <v>0.05</v>
      </c>
      <c r="I744" s="79">
        <f t="shared" si="55"/>
        <v>72.2</v>
      </c>
      <c r="J744" s="119"/>
      <c r="K744" s="109">
        <f t="shared" si="54"/>
        <v>0</v>
      </c>
    </row>
    <row r="745" spans="1:11" s="21" customFormat="1" ht="28.15" customHeight="1">
      <c r="A745" s="53" t="s">
        <v>220</v>
      </c>
      <c r="B745" s="90" t="s">
        <v>2410</v>
      </c>
      <c r="C745" s="33"/>
      <c r="D745" s="26" t="s">
        <v>2133</v>
      </c>
      <c r="E745" s="27" t="s">
        <v>2134</v>
      </c>
      <c r="F745" s="41">
        <f>VLOOKUP(A745,'[2]TARIFA 1-2023 OD'!$A$5:$D$732,4,FALSE)</f>
        <v>175</v>
      </c>
      <c r="G745" s="71">
        <v>0.5</v>
      </c>
      <c r="H745" s="71">
        <v>0.05</v>
      </c>
      <c r="I745" s="72">
        <f t="shared" si="55"/>
        <v>83.125</v>
      </c>
      <c r="J745" s="118"/>
      <c r="K745" s="108">
        <f t="shared" si="54"/>
        <v>0</v>
      </c>
    </row>
    <row r="746" spans="1:11" s="21" customFormat="1" ht="28.15" customHeight="1">
      <c r="A746" s="53" t="s">
        <v>221</v>
      </c>
      <c r="B746" s="90" t="s">
        <v>2410</v>
      </c>
      <c r="C746" s="33"/>
      <c r="D746" s="26" t="s">
        <v>2135</v>
      </c>
      <c r="E746" s="27" t="s">
        <v>2136</v>
      </c>
      <c r="F746" s="41">
        <f>VLOOKUP(A746,'[2]TARIFA 1-2023 OD'!$A$5:$D$732,4,FALSE)</f>
        <v>217</v>
      </c>
      <c r="G746" s="71">
        <v>0.5</v>
      </c>
      <c r="H746" s="71">
        <v>0.05</v>
      </c>
      <c r="I746" s="72">
        <f t="shared" si="55"/>
        <v>103.07499999999999</v>
      </c>
      <c r="J746" s="118"/>
      <c r="K746" s="108">
        <f t="shared" si="54"/>
        <v>0</v>
      </c>
    </row>
    <row r="747" spans="1:11" s="21" customFormat="1" ht="28.15" customHeight="1">
      <c r="A747" s="53" t="s">
        <v>222</v>
      </c>
      <c r="B747" s="90" t="s">
        <v>2410</v>
      </c>
      <c r="C747" s="33"/>
      <c r="D747" s="26" t="s">
        <v>2137</v>
      </c>
      <c r="E747" s="27" t="s">
        <v>2138</v>
      </c>
      <c r="F747" s="41">
        <f>VLOOKUP(A747,'[2]TARIFA 1-2023 OD'!$A$5:$D$732,4,FALSE)</f>
        <v>232</v>
      </c>
      <c r="G747" s="71">
        <v>0.5</v>
      </c>
      <c r="H747" s="71">
        <v>0.05</v>
      </c>
      <c r="I747" s="72">
        <f t="shared" si="55"/>
        <v>110.19999999999999</v>
      </c>
      <c r="J747" s="118"/>
      <c r="K747" s="108">
        <f t="shared" si="54"/>
        <v>0</v>
      </c>
    </row>
    <row r="748" spans="1:11" s="21" customFormat="1" ht="28.15" customHeight="1">
      <c r="A748" s="53" t="s">
        <v>223</v>
      </c>
      <c r="B748" s="90" t="s">
        <v>2410</v>
      </c>
      <c r="C748" s="33"/>
      <c r="D748" s="26" t="s">
        <v>2139</v>
      </c>
      <c r="E748" s="27" t="s">
        <v>2140</v>
      </c>
      <c r="F748" s="41">
        <f>VLOOKUP(A748,'[2]TARIFA 1-2023 OD'!$A$5:$D$732,4,FALSE)</f>
        <v>254</v>
      </c>
      <c r="G748" s="71">
        <v>0.5</v>
      </c>
      <c r="H748" s="71">
        <v>0.05</v>
      </c>
      <c r="I748" s="72">
        <f t="shared" si="55"/>
        <v>120.64999999999999</v>
      </c>
      <c r="J748" s="118"/>
      <c r="K748" s="108">
        <f t="shared" si="54"/>
        <v>0</v>
      </c>
    </row>
    <row r="749" spans="1:11" s="24" customFormat="1" ht="37.5" customHeight="1" thickBot="1">
      <c r="A749" s="57" t="s">
        <v>224</v>
      </c>
      <c r="B749" s="98" t="s">
        <v>2410</v>
      </c>
      <c r="C749" s="58"/>
      <c r="D749" s="49" t="s">
        <v>2141</v>
      </c>
      <c r="E749" s="50" t="s">
        <v>2142</v>
      </c>
      <c r="F749" s="51">
        <f>VLOOKUP(A749,'[2]TARIFA 1-2023 OD'!$A$5:$D$732,4,FALSE)</f>
        <v>284</v>
      </c>
      <c r="G749" s="99">
        <v>0.5</v>
      </c>
      <c r="H749" s="71">
        <v>0.05</v>
      </c>
      <c r="I749" s="72">
        <f t="shared" si="55"/>
        <v>134.9</v>
      </c>
      <c r="J749" s="122"/>
      <c r="K749" s="108">
        <f t="shared" si="54"/>
        <v>0</v>
      </c>
    </row>
    <row r="750" spans="1:11" s="21" customFormat="1" ht="28.15" customHeight="1" thickBot="1">
      <c r="A750" s="19" t="s">
        <v>237</v>
      </c>
      <c r="B750" s="101"/>
      <c r="C750" s="31"/>
      <c r="D750" s="20"/>
      <c r="E750" s="20"/>
      <c r="F750" s="25" t="s">
        <v>229</v>
      </c>
      <c r="G750" s="95"/>
      <c r="H750" s="95"/>
      <c r="I750" s="96"/>
      <c r="J750" s="121"/>
      <c r="K750" s="97"/>
    </row>
    <row r="751" spans="1:11" s="21" customFormat="1" ht="28.15" customHeight="1">
      <c r="A751" s="54" t="s">
        <v>356</v>
      </c>
      <c r="B751" s="90" t="s">
        <v>2410</v>
      </c>
      <c r="C751" s="55"/>
      <c r="D751" s="45" t="s">
        <v>2111</v>
      </c>
      <c r="E751" s="56" t="s">
        <v>2112</v>
      </c>
      <c r="F751" s="47">
        <f>VLOOKUP(A751,'[2]TARIFA 1-2023 OD'!$A$5:$D$732,4,FALSE)</f>
        <v>42.1</v>
      </c>
      <c r="G751" s="71">
        <v>0.5</v>
      </c>
      <c r="H751" s="71">
        <v>0.05</v>
      </c>
      <c r="I751" s="72">
        <f t="shared" ref="I751:I778" si="57">F751*(1-G751)*(1-H751)</f>
        <v>19.997499999999999</v>
      </c>
      <c r="J751" s="117"/>
      <c r="K751" s="108">
        <f t="shared" ref="K751:K757" si="58">I751*J751</f>
        <v>0</v>
      </c>
    </row>
    <row r="752" spans="1:11" s="21" customFormat="1" ht="28.15" customHeight="1">
      <c r="A752" s="53" t="s">
        <v>357</v>
      </c>
      <c r="B752" s="90" t="s">
        <v>2410</v>
      </c>
      <c r="C752" s="33"/>
      <c r="D752" s="26" t="s">
        <v>2113</v>
      </c>
      <c r="E752" s="27" t="s">
        <v>2114</v>
      </c>
      <c r="F752" s="41">
        <f>VLOOKUP(A752,'[2]TARIFA 1-2023 OD'!$A$5:$D$732,4,FALSE)</f>
        <v>25.9</v>
      </c>
      <c r="G752" s="71">
        <v>0.5</v>
      </c>
      <c r="H752" s="71">
        <v>0.05</v>
      </c>
      <c r="I752" s="72">
        <f t="shared" si="57"/>
        <v>12.302499999999998</v>
      </c>
      <c r="J752" s="118"/>
      <c r="K752" s="108">
        <f t="shared" si="58"/>
        <v>0</v>
      </c>
    </row>
    <row r="753" spans="1:11" s="21" customFormat="1" ht="28.15" customHeight="1">
      <c r="A753" s="35" t="s">
        <v>309</v>
      </c>
      <c r="B753" s="90" t="s">
        <v>2410</v>
      </c>
      <c r="C753" s="32"/>
      <c r="D753" s="26" t="s">
        <v>2351</v>
      </c>
      <c r="E753" s="27" t="s">
        <v>2143</v>
      </c>
      <c r="F753" s="41">
        <f>VLOOKUP(A753,'[2]TARIFA 1-2023 OD'!$A$5:$D$732,4,FALSE)</f>
        <v>510</v>
      </c>
      <c r="G753" s="71">
        <v>0.5</v>
      </c>
      <c r="H753" s="71">
        <v>0.05</v>
      </c>
      <c r="I753" s="72">
        <f t="shared" si="57"/>
        <v>242.25</v>
      </c>
      <c r="J753" s="118"/>
      <c r="K753" s="108">
        <f t="shared" si="58"/>
        <v>0</v>
      </c>
    </row>
    <row r="754" spans="1:11" s="21" customFormat="1" ht="28.15" customHeight="1">
      <c r="A754" s="53" t="s">
        <v>310</v>
      </c>
      <c r="B754" s="90" t="s">
        <v>2410</v>
      </c>
      <c r="C754" s="33"/>
      <c r="D754" s="26" t="s">
        <v>2144</v>
      </c>
      <c r="E754" s="27" t="s">
        <v>2145</v>
      </c>
      <c r="F754" s="41">
        <f>VLOOKUP(A754,'[2]TARIFA 1-2023 OD'!$A$5:$D$732,4,FALSE)</f>
        <v>55</v>
      </c>
      <c r="G754" s="71">
        <v>0.5</v>
      </c>
      <c r="H754" s="71">
        <v>0.05</v>
      </c>
      <c r="I754" s="72">
        <f t="shared" si="57"/>
        <v>26.125</v>
      </c>
      <c r="J754" s="118"/>
      <c r="K754" s="108">
        <f t="shared" si="58"/>
        <v>0</v>
      </c>
    </row>
    <row r="755" spans="1:11" s="21" customFormat="1" ht="28.15" customHeight="1">
      <c r="A755" s="53" t="s">
        <v>311</v>
      </c>
      <c r="B755" s="90" t="s">
        <v>2410</v>
      </c>
      <c r="C755" s="33"/>
      <c r="D755" s="26" t="s">
        <v>2146</v>
      </c>
      <c r="E755" s="27" t="s">
        <v>2147</v>
      </c>
      <c r="F755" s="41">
        <f>VLOOKUP(A755,'[2]TARIFA 1-2023 OD'!$A$5:$D$732,4,FALSE)</f>
        <v>135</v>
      </c>
      <c r="G755" s="71">
        <v>0.5</v>
      </c>
      <c r="H755" s="71">
        <v>0.05</v>
      </c>
      <c r="I755" s="72">
        <f t="shared" si="57"/>
        <v>64.125</v>
      </c>
      <c r="J755" s="118"/>
      <c r="K755" s="108">
        <f t="shared" si="58"/>
        <v>0</v>
      </c>
    </row>
    <row r="756" spans="1:11" s="21" customFormat="1" ht="28.15" customHeight="1">
      <c r="A756" s="53" t="s">
        <v>312</v>
      </c>
      <c r="B756" s="90" t="s">
        <v>2410</v>
      </c>
      <c r="C756" s="33"/>
      <c r="D756" s="26" t="s">
        <v>2148</v>
      </c>
      <c r="E756" s="27" t="s">
        <v>2149</v>
      </c>
      <c r="F756" s="41">
        <f>VLOOKUP(A756,'[2]TARIFA 1-2023 OD'!$A$5:$D$732,4,FALSE)</f>
        <v>160</v>
      </c>
      <c r="G756" s="71">
        <v>0.5</v>
      </c>
      <c r="H756" s="71">
        <v>0.05</v>
      </c>
      <c r="I756" s="72">
        <f t="shared" si="57"/>
        <v>76</v>
      </c>
      <c r="J756" s="118"/>
      <c r="K756" s="108">
        <f t="shared" si="58"/>
        <v>0</v>
      </c>
    </row>
    <row r="757" spans="1:11" s="21" customFormat="1" ht="28.15" customHeight="1">
      <c r="A757" s="53" t="s">
        <v>863</v>
      </c>
      <c r="B757" s="90" t="s">
        <v>2410</v>
      </c>
      <c r="C757" s="33"/>
      <c r="D757" s="26" t="s">
        <v>2150</v>
      </c>
      <c r="E757" s="27" t="s">
        <v>2151</v>
      </c>
      <c r="F757" s="41">
        <f>VLOOKUP(A757,'[2]TARIFA 1-2023 OD'!$A$5:$D$732,4,FALSE)</f>
        <v>190</v>
      </c>
      <c r="G757" s="71">
        <v>0.5</v>
      </c>
      <c r="H757" s="71">
        <v>0.05</v>
      </c>
      <c r="I757" s="72">
        <f t="shared" si="57"/>
        <v>90.25</v>
      </c>
      <c r="J757" s="118"/>
      <c r="K757" s="108">
        <f t="shared" si="58"/>
        <v>0</v>
      </c>
    </row>
    <row r="758" spans="1:11" s="21" customFormat="1" ht="28.15" customHeight="1">
      <c r="A758" s="73" t="s">
        <v>313</v>
      </c>
      <c r="B758" s="91">
        <v>741055</v>
      </c>
      <c r="C758" s="74"/>
      <c r="D758" s="75" t="s">
        <v>2150</v>
      </c>
      <c r="E758" s="81" t="s">
        <v>2152</v>
      </c>
      <c r="F758" s="77">
        <f>VLOOKUP(A758,'[2]TARIFA 1-2023 OD'!$A$5:$D$732,4,FALSE)</f>
        <v>245</v>
      </c>
      <c r="G758" s="78">
        <v>0.5</v>
      </c>
      <c r="H758" s="78">
        <v>0.05</v>
      </c>
      <c r="I758" s="79">
        <f t="shared" si="57"/>
        <v>116.375</v>
      </c>
      <c r="J758" s="119"/>
      <c r="K758" s="109">
        <f t="shared" si="54"/>
        <v>0</v>
      </c>
    </row>
    <row r="759" spans="1:11" s="21" customFormat="1" ht="28.15" customHeight="1">
      <c r="A759" s="73" t="s">
        <v>612</v>
      </c>
      <c r="B759" s="91">
        <v>741056</v>
      </c>
      <c r="C759" s="74"/>
      <c r="D759" s="75" t="s">
        <v>2153</v>
      </c>
      <c r="E759" s="81" t="s">
        <v>2154</v>
      </c>
      <c r="F759" s="77">
        <f>VLOOKUP(A759,'[2]TARIFA 1-2023 OD'!$A$5:$D$732,4,FALSE)</f>
        <v>310</v>
      </c>
      <c r="G759" s="78">
        <v>0.5</v>
      </c>
      <c r="H759" s="78">
        <v>0.05</v>
      </c>
      <c r="I759" s="79">
        <f t="shared" si="57"/>
        <v>147.25</v>
      </c>
      <c r="J759" s="119"/>
      <c r="K759" s="109">
        <f t="shared" si="54"/>
        <v>0</v>
      </c>
    </row>
    <row r="760" spans="1:11" s="21" customFormat="1" ht="28.15" customHeight="1">
      <c r="A760" s="53" t="s">
        <v>314</v>
      </c>
      <c r="B760" s="90" t="s">
        <v>2410</v>
      </c>
      <c r="C760" s="33"/>
      <c r="D760" s="26" t="s">
        <v>2155</v>
      </c>
      <c r="E760" s="27" t="s">
        <v>2156</v>
      </c>
      <c r="F760" s="41">
        <f>VLOOKUP(A760,'[2]TARIFA 1-2023 OD'!$A$5:$D$732,4,FALSE)</f>
        <v>375</v>
      </c>
      <c r="G760" s="71">
        <v>0.5</v>
      </c>
      <c r="H760" s="71">
        <v>0.05</v>
      </c>
      <c r="I760" s="72">
        <f t="shared" si="57"/>
        <v>178.125</v>
      </c>
      <c r="J760" s="118"/>
      <c r="K760" s="108">
        <f t="shared" si="54"/>
        <v>0</v>
      </c>
    </row>
    <row r="761" spans="1:11" s="21" customFormat="1" ht="28.15" customHeight="1">
      <c r="A761" s="53" t="s">
        <v>315</v>
      </c>
      <c r="B761" s="90" t="s">
        <v>2410</v>
      </c>
      <c r="C761" s="33"/>
      <c r="D761" s="26" t="s">
        <v>2157</v>
      </c>
      <c r="E761" s="27" t="s">
        <v>2158</v>
      </c>
      <c r="F761" s="41">
        <f>VLOOKUP(A761,'[2]TARIFA 1-2023 OD'!$A$5:$D$732,4,FALSE)</f>
        <v>470</v>
      </c>
      <c r="G761" s="71">
        <v>0.5</v>
      </c>
      <c r="H761" s="71">
        <v>0.05</v>
      </c>
      <c r="I761" s="72">
        <f t="shared" si="57"/>
        <v>223.25</v>
      </c>
      <c r="J761" s="118"/>
      <c r="K761" s="108">
        <f t="shared" si="54"/>
        <v>0</v>
      </c>
    </row>
    <row r="762" spans="1:11" s="21" customFormat="1" ht="28.15" customHeight="1">
      <c r="A762" s="53" t="s">
        <v>611</v>
      </c>
      <c r="B762" s="90" t="s">
        <v>2410</v>
      </c>
      <c r="C762" s="33"/>
      <c r="D762" s="26" t="s">
        <v>2159</v>
      </c>
      <c r="E762" s="27" t="s">
        <v>2160</v>
      </c>
      <c r="F762" s="41">
        <f>VLOOKUP(A762,'[2]TARIFA 1-2023 OD'!$A$5:$D$732,4,FALSE)</f>
        <v>620</v>
      </c>
      <c r="G762" s="71">
        <v>0.5</v>
      </c>
      <c r="H762" s="71">
        <v>0.05</v>
      </c>
      <c r="I762" s="72">
        <f t="shared" si="57"/>
        <v>294.5</v>
      </c>
      <c r="J762" s="118"/>
      <c r="K762" s="108">
        <f t="shared" si="54"/>
        <v>0</v>
      </c>
    </row>
    <row r="763" spans="1:11" s="21" customFormat="1" ht="28.15" customHeight="1">
      <c r="A763" s="53" t="s">
        <v>192</v>
      </c>
      <c r="B763" s="90" t="s">
        <v>2410</v>
      </c>
      <c r="C763" s="33"/>
      <c r="D763" s="26" t="s">
        <v>2161</v>
      </c>
      <c r="E763" s="27" t="s">
        <v>2162</v>
      </c>
      <c r="F763" s="41">
        <f>VLOOKUP(A763,'[2]TARIFA 1-2023 OD'!$A$5:$D$732,4,FALSE)</f>
        <v>10</v>
      </c>
      <c r="G763" s="71">
        <v>0.5</v>
      </c>
      <c r="H763" s="71">
        <v>0.05</v>
      </c>
      <c r="I763" s="72">
        <f t="shared" si="57"/>
        <v>4.75</v>
      </c>
      <c r="J763" s="118"/>
      <c r="K763" s="108">
        <f t="shared" si="54"/>
        <v>0</v>
      </c>
    </row>
    <row r="764" spans="1:11" s="21" customFormat="1" ht="28.15" customHeight="1">
      <c r="A764" s="53" t="s">
        <v>193</v>
      </c>
      <c r="B764" s="90" t="s">
        <v>2410</v>
      </c>
      <c r="C764" s="33"/>
      <c r="D764" s="26" t="s">
        <v>2163</v>
      </c>
      <c r="E764" s="27" t="s">
        <v>2164</v>
      </c>
      <c r="F764" s="41">
        <f>VLOOKUP(A764,'[2]TARIFA 1-2023 OD'!$A$5:$D$732,4,FALSE)</f>
        <v>7</v>
      </c>
      <c r="G764" s="71">
        <v>0.5</v>
      </c>
      <c r="H764" s="71">
        <v>0.05</v>
      </c>
      <c r="I764" s="72">
        <f t="shared" si="57"/>
        <v>3.3249999999999997</v>
      </c>
      <c r="J764" s="118"/>
      <c r="K764" s="108">
        <f t="shared" si="54"/>
        <v>0</v>
      </c>
    </row>
    <row r="765" spans="1:11" s="21" customFormat="1" ht="28.15" customHeight="1">
      <c r="A765" s="53" t="s">
        <v>194</v>
      </c>
      <c r="B765" s="90" t="s">
        <v>2410</v>
      </c>
      <c r="C765" s="33"/>
      <c r="D765" s="26" t="s">
        <v>2165</v>
      </c>
      <c r="E765" s="27" t="s">
        <v>2166</v>
      </c>
      <c r="F765" s="41">
        <f>VLOOKUP(A765,'[2]TARIFA 1-2023 OD'!$A$5:$D$732,4,FALSE)</f>
        <v>9.9</v>
      </c>
      <c r="G765" s="71">
        <v>0.5</v>
      </c>
      <c r="H765" s="71">
        <v>0.05</v>
      </c>
      <c r="I765" s="72">
        <f t="shared" si="57"/>
        <v>4.7024999999999997</v>
      </c>
      <c r="J765" s="118"/>
      <c r="K765" s="108">
        <f t="shared" si="54"/>
        <v>0</v>
      </c>
    </row>
    <row r="766" spans="1:11" s="21" customFormat="1" ht="28.15" customHeight="1">
      <c r="A766" s="53" t="s">
        <v>195</v>
      </c>
      <c r="B766" s="90" t="s">
        <v>2410</v>
      </c>
      <c r="C766" s="33"/>
      <c r="D766" s="26" t="s">
        <v>2167</v>
      </c>
      <c r="E766" s="27" t="s">
        <v>2168</v>
      </c>
      <c r="F766" s="41">
        <f>VLOOKUP(A766,'[2]TARIFA 1-2023 OD'!$A$5:$D$732,4,FALSE)</f>
        <v>9.9</v>
      </c>
      <c r="G766" s="71">
        <v>0.5</v>
      </c>
      <c r="H766" s="71">
        <v>0.05</v>
      </c>
      <c r="I766" s="72">
        <f t="shared" si="57"/>
        <v>4.7024999999999997</v>
      </c>
      <c r="J766" s="118"/>
      <c r="K766" s="108">
        <f t="shared" si="54"/>
        <v>0</v>
      </c>
    </row>
    <row r="767" spans="1:11" s="21" customFormat="1" ht="28.15" customHeight="1">
      <c r="A767" s="53" t="s">
        <v>196</v>
      </c>
      <c r="B767" s="90" t="s">
        <v>2410</v>
      </c>
      <c r="C767" s="33"/>
      <c r="D767" s="26" t="s">
        <v>2169</v>
      </c>
      <c r="E767" s="27" t="s">
        <v>2170</v>
      </c>
      <c r="F767" s="41">
        <f>VLOOKUP(A767,'[2]TARIFA 1-2023 OD'!$A$5:$D$732,4,FALSE)</f>
        <v>16.899999999999999</v>
      </c>
      <c r="G767" s="71">
        <v>0.5</v>
      </c>
      <c r="H767" s="71">
        <v>0.05</v>
      </c>
      <c r="I767" s="72">
        <f t="shared" si="57"/>
        <v>8.0274999999999981</v>
      </c>
      <c r="J767" s="118"/>
      <c r="K767" s="108">
        <f t="shared" si="54"/>
        <v>0</v>
      </c>
    </row>
    <row r="768" spans="1:11" s="21" customFormat="1" ht="28.15" customHeight="1">
      <c r="A768" s="53" t="s">
        <v>197</v>
      </c>
      <c r="B768" s="90" t="s">
        <v>2410</v>
      </c>
      <c r="C768" s="33"/>
      <c r="D768" s="26" t="s">
        <v>2171</v>
      </c>
      <c r="E768" s="27" t="s">
        <v>2172</v>
      </c>
      <c r="F768" s="41">
        <f>VLOOKUP(A768,'[2]TARIFA 1-2023 OD'!$A$5:$D$732,4,FALSE)</f>
        <v>28</v>
      </c>
      <c r="G768" s="71">
        <v>0.5</v>
      </c>
      <c r="H768" s="71">
        <v>0.05</v>
      </c>
      <c r="I768" s="72">
        <f t="shared" si="57"/>
        <v>13.299999999999999</v>
      </c>
      <c r="J768" s="118"/>
      <c r="K768" s="108">
        <f t="shared" si="54"/>
        <v>0</v>
      </c>
    </row>
    <row r="769" spans="1:11" s="21" customFormat="1" ht="28.15" customHeight="1">
      <c r="A769" s="53" t="s">
        <v>210</v>
      </c>
      <c r="B769" s="90" t="s">
        <v>2410</v>
      </c>
      <c r="C769" s="33"/>
      <c r="D769" s="26" t="s">
        <v>2173</v>
      </c>
      <c r="E769" s="27" t="s">
        <v>2174</v>
      </c>
      <c r="F769" s="41">
        <f>VLOOKUP(A769,'[2]TARIFA 1-2023 OD'!$A$5:$D$732,4,FALSE)</f>
        <v>6.5</v>
      </c>
      <c r="G769" s="71">
        <v>0.5</v>
      </c>
      <c r="H769" s="71">
        <v>0.05</v>
      </c>
      <c r="I769" s="72">
        <f t="shared" si="57"/>
        <v>3.0874999999999999</v>
      </c>
      <c r="J769" s="118"/>
      <c r="K769" s="108">
        <f t="shared" si="54"/>
        <v>0</v>
      </c>
    </row>
    <row r="770" spans="1:11" s="21" customFormat="1" ht="28.15" customHeight="1">
      <c r="A770" s="53" t="s">
        <v>211</v>
      </c>
      <c r="B770" s="90" t="s">
        <v>2410</v>
      </c>
      <c r="C770" s="33"/>
      <c r="D770" s="26" t="s">
        <v>2175</v>
      </c>
      <c r="E770" s="27" t="s">
        <v>2176</v>
      </c>
      <c r="F770" s="41">
        <f>VLOOKUP(A770,'[2]TARIFA 1-2023 OD'!$A$5:$D$732,4,FALSE)</f>
        <v>18</v>
      </c>
      <c r="G770" s="71">
        <v>0.5</v>
      </c>
      <c r="H770" s="71">
        <v>0.05</v>
      </c>
      <c r="I770" s="72">
        <f t="shared" si="57"/>
        <v>8.5499999999999989</v>
      </c>
      <c r="J770" s="118"/>
      <c r="K770" s="108">
        <f t="shared" si="54"/>
        <v>0</v>
      </c>
    </row>
    <row r="771" spans="1:11" s="21" customFormat="1" ht="28.15" customHeight="1">
      <c r="A771" s="53" t="s">
        <v>316</v>
      </c>
      <c r="B771" s="90" t="s">
        <v>2410</v>
      </c>
      <c r="C771" s="33"/>
      <c r="D771" s="26" t="s">
        <v>2177</v>
      </c>
      <c r="E771" s="27" t="s">
        <v>2178</v>
      </c>
      <c r="F771" s="41">
        <f>VLOOKUP(A771,'[2]TARIFA 1-2023 OD'!$A$5:$D$732,4,FALSE)</f>
        <v>24</v>
      </c>
      <c r="G771" s="71">
        <v>0.5</v>
      </c>
      <c r="H771" s="71">
        <v>0.05</v>
      </c>
      <c r="I771" s="72">
        <f t="shared" si="57"/>
        <v>11.399999999999999</v>
      </c>
      <c r="J771" s="118"/>
      <c r="K771" s="108">
        <f t="shared" si="54"/>
        <v>0</v>
      </c>
    </row>
    <row r="772" spans="1:11" s="21" customFormat="1" ht="28.15" customHeight="1">
      <c r="A772" s="53" t="s">
        <v>635</v>
      </c>
      <c r="B772" s="90" t="s">
        <v>2410</v>
      </c>
      <c r="C772" s="33"/>
      <c r="D772" s="26" t="s">
        <v>2179</v>
      </c>
      <c r="E772" s="27" t="s">
        <v>2180</v>
      </c>
      <c r="F772" s="41">
        <f>VLOOKUP(A772,'[2]TARIFA 1-2023 OD'!$A$5:$D$732,4,FALSE)</f>
        <v>38</v>
      </c>
      <c r="G772" s="71">
        <v>0.5</v>
      </c>
      <c r="H772" s="71">
        <v>0.05</v>
      </c>
      <c r="I772" s="72">
        <f t="shared" si="57"/>
        <v>18.05</v>
      </c>
      <c r="J772" s="118"/>
      <c r="K772" s="108">
        <f t="shared" si="54"/>
        <v>0</v>
      </c>
    </row>
    <row r="773" spans="1:11" s="21" customFormat="1" ht="28.15" customHeight="1">
      <c r="A773" s="53" t="s">
        <v>634</v>
      </c>
      <c r="B773" s="90" t="s">
        <v>2410</v>
      </c>
      <c r="C773" s="33"/>
      <c r="D773" s="26" t="s">
        <v>2181</v>
      </c>
      <c r="E773" s="27" t="s">
        <v>2182</v>
      </c>
      <c r="F773" s="41">
        <f>VLOOKUP(A773,'[2]TARIFA 1-2023 OD'!$A$5:$D$732,4,FALSE)</f>
        <v>34.200000000000003</v>
      </c>
      <c r="G773" s="71">
        <v>0.5</v>
      </c>
      <c r="H773" s="71">
        <v>0.05</v>
      </c>
      <c r="I773" s="72">
        <f t="shared" si="57"/>
        <v>16.245000000000001</v>
      </c>
      <c r="J773" s="118"/>
      <c r="K773" s="108">
        <f t="shared" si="54"/>
        <v>0</v>
      </c>
    </row>
    <row r="774" spans="1:11" s="21" customFormat="1" ht="28.15" customHeight="1">
      <c r="A774" s="53" t="s">
        <v>633</v>
      </c>
      <c r="B774" s="90" t="s">
        <v>2410</v>
      </c>
      <c r="C774" s="33"/>
      <c r="D774" s="26" t="s">
        <v>2183</v>
      </c>
      <c r="E774" s="27" t="s">
        <v>2184</v>
      </c>
      <c r="F774" s="41">
        <f>VLOOKUP(A774,'[2]TARIFA 1-2023 OD'!$A$5:$D$732,4,FALSE)</f>
        <v>11</v>
      </c>
      <c r="G774" s="71">
        <v>0.5</v>
      </c>
      <c r="H774" s="71">
        <v>0.05</v>
      </c>
      <c r="I774" s="72">
        <f t="shared" si="57"/>
        <v>5.2249999999999996</v>
      </c>
      <c r="J774" s="118"/>
      <c r="K774" s="108">
        <f t="shared" si="54"/>
        <v>0</v>
      </c>
    </row>
    <row r="775" spans="1:11" s="21" customFormat="1" ht="28.15" customHeight="1">
      <c r="A775" s="53" t="s">
        <v>632</v>
      </c>
      <c r="B775" s="90" t="s">
        <v>2410</v>
      </c>
      <c r="C775" s="33"/>
      <c r="D775" s="26" t="s">
        <v>2185</v>
      </c>
      <c r="E775" s="27" t="s">
        <v>2186</v>
      </c>
      <c r="F775" s="41">
        <f>VLOOKUP(A775,'[2]TARIFA 1-2023 OD'!$A$5:$D$732,4,FALSE)</f>
        <v>23</v>
      </c>
      <c r="G775" s="71">
        <v>0.5</v>
      </c>
      <c r="H775" s="71">
        <v>0.05</v>
      </c>
      <c r="I775" s="72">
        <f t="shared" si="57"/>
        <v>10.924999999999999</v>
      </c>
      <c r="J775" s="118"/>
      <c r="K775" s="108">
        <f t="shared" si="54"/>
        <v>0</v>
      </c>
    </row>
    <row r="776" spans="1:11" s="21" customFormat="1" ht="28.15" customHeight="1">
      <c r="A776" s="53" t="s">
        <v>631</v>
      </c>
      <c r="B776" s="90" t="s">
        <v>2410</v>
      </c>
      <c r="C776" s="33"/>
      <c r="D776" s="26" t="s">
        <v>2187</v>
      </c>
      <c r="E776" s="27" t="s">
        <v>2188</v>
      </c>
      <c r="F776" s="41">
        <f>VLOOKUP(A776,'[2]TARIFA 1-2023 OD'!$A$5:$D$732,4,FALSE)</f>
        <v>32</v>
      </c>
      <c r="G776" s="71">
        <v>0.5</v>
      </c>
      <c r="H776" s="71">
        <v>0.05</v>
      </c>
      <c r="I776" s="72">
        <f t="shared" si="57"/>
        <v>15.2</v>
      </c>
      <c r="J776" s="118"/>
      <c r="K776" s="108">
        <f t="shared" si="54"/>
        <v>0</v>
      </c>
    </row>
    <row r="777" spans="1:11" s="21" customFormat="1" ht="28.15" customHeight="1">
      <c r="A777" s="53" t="s">
        <v>630</v>
      </c>
      <c r="B777" s="90" t="s">
        <v>2410</v>
      </c>
      <c r="C777" s="33"/>
      <c r="D777" s="26" t="s">
        <v>2189</v>
      </c>
      <c r="E777" s="27" t="s">
        <v>2190</v>
      </c>
      <c r="F777" s="41">
        <f>VLOOKUP(A777,'[2]TARIFA 1-2023 OD'!$A$5:$D$732,4,FALSE)</f>
        <v>12</v>
      </c>
      <c r="G777" s="71">
        <v>0.5</v>
      </c>
      <c r="H777" s="71">
        <v>0.05</v>
      </c>
      <c r="I777" s="72">
        <f t="shared" si="57"/>
        <v>5.6999999999999993</v>
      </c>
      <c r="J777" s="118"/>
      <c r="K777" s="108">
        <f t="shared" si="54"/>
        <v>0</v>
      </c>
    </row>
    <row r="778" spans="1:11" s="24" customFormat="1" ht="37.5" customHeight="1" thickBot="1">
      <c r="A778" s="57" t="s">
        <v>628</v>
      </c>
      <c r="B778" s="98" t="s">
        <v>2410</v>
      </c>
      <c r="C778" s="58"/>
      <c r="D778" s="49" t="s">
        <v>2191</v>
      </c>
      <c r="E778" s="50" t="s">
        <v>2192</v>
      </c>
      <c r="F778" s="51">
        <f>VLOOKUP(A778,'[2]TARIFA 1-2023 OD'!$A$5:$D$732,4,FALSE)</f>
        <v>730</v>
      </c>
      <c r="G778" s="99">
        <v>0.5</v>
      </c>
      <c r="H778" s="71">
        <v>0.05</v>
      </c>
      <c r="I778" s="72">
        <f t="shared" si="57"/>
        <v>346.75</v>
      </c>
      <c r="J778" s="122"/>
      <c r="K778" s="108">
        <f t="shared" si="54"/>
        <v>0</v>
      </c>
    </row>
    <row r="779" spans="1:11" s="21" customFormat="1" ht="28.15" customHeight="1" thickBot="1">
      <c r="A779" s="19" t="s">
        <v>330</v>
      </c>
      <c r="B779" s="101"/>
      <c r="C779" s="31"/>
      <c r="D779" s="20"/>
      <c r="E779" s="20"/>
      <c r="F779" s="25" t="s">
        <v>229</v>
      </c>
      <c r="G779" s="95"/>
      <c r="H779" s="95"/>
      <c r="I779" s="96"/>
      <c r="J779" s="121"/>
      <c r="K779" s="97"/>
    </row>
    <row r="780" spans="1:11" s="21" customFormat="1" ht="28.15" customHeight="1">
      <c r="A780" s="54" t="s">
        <v>739</v>
      </c>
      <c r="B780" s="90" t="s">
        <v>2410</v>
      </c>
      <c r="C780" s="55"/>
      <c r="D780" s="45" t="s">
        <v>810</v>
      </c>
      <c r="E780" s="56" t="s">
        <v>811</v>
      </c>
      <c r="F780" s="47">
        <v>18</v>
      </c>
      <c r="G780" s="71">
        <v>0.5</v>
      </c>
      <c r="H780" s="71">
        <v>0.05</v>
      </c>
      <c r="I780" s="72">
        <f t="shared" ref="I780:I803" si="59">F780*(1-G780)*(1-H780)</f>
        <v>8.5499999999999989</v>
      </c>
      <c r="J780" s="117"/>
      <c r="K780" s="108">
        <f t="shared" ref="K780:K784" si="60">I780*J780</f>
        <v>0</v>
      </c>
    </row>
    <row r="781" spans="1:11" s="21" customFormat="1" ht="28.15" customHeight="1">
      <c r="A781" s="53" t="s">
        <v>740</v>
      </c>
      <c r="B781" s="90" t="s">
        <v>2410</v>
      </c>
      <c r="C781" s="33"/>
      <c r="D781" s="26" t="s">
        <v>812</v>
      </c>
      <c r="E781" s="27" t="s">
        <v>813</v>
      </c>
      <c r="F781" s="41">
        <v>24</v>
      </c>
      <c r="G781" s="71">
        <v>0.5</v>
      </c>
      <c r="H781" s="71">
        <v>0.05</v>
      </c>
      <c r="I781" s="72">
        <f t="shared" si="59"/>
        <v>11.399999999999999</v>
      </c>
      <c r="J781" s="118"/>
      <c r="K781" s="108">
        <f t="shared" si="60"/>
        <v>0</v>
      </c>
    </row>
    <row r="782" spans="1:11" s="21" customFormat="1" ht="28.15" customHeight="1">
      <c r="A782" s="53" t="s">
        <v>741</v>
      </c>
      <c r="B782" s="90" t="s">
        <v>2410</v>
      </c>
      <c r="C782" s="33"/>
      <c r="D782" s="26" t="s">
        <v>814</v>
      </c>
      <c r="E782" s="27" t="s">
        <v>815</v>
      </c>
      <c r="F782" s="41">
        <v>31</v>
      </c>
      <c r="G782" s="71">
        <v>0.5</v>
      </c>
      <c r="H782" s="71">
        <v>0.05</v>
      </c>
      <c r="I782" s="72">
        <f t="shared" si="59"/>
        <v>14.725</v>
      </c>
      <c r="J782" s="118"/>
      <c r="K782" s="108">
        <f t="shared" si="60"/>
        <v>0</v>
      </c>
    </row>
    <row r="783" spans="1:11" s="21" customFormat="1" ht="28.15" customHeight="1">
      <c r="A783" s="53" t="s">
        <v>742</v>
      </c>
      <c r="B783" s="90" t="s">
        <v>2410</v>
      </c>
      <c r="C783" s="33"/>
      <c r="D783" s="26" t="s">
        <v>816</v>
      </c>
      <c r="E783" s="27" t="s">
        <v>817</v>
      </c>
      <c r="F783" s="41">
        <v>54</v>
      </c>
      <c r="G783" s="71">
        <v>0.5</v>
      </c>
      <c r="H783" s="71">
        <v>0.05</v>
      </c>
      <c r="I783" s="72">
        <f t="shared" si="59"/>
        <v>25.65</v>
      </c>
      <c r="J783" s="118"/>
      <c r="K783" s="108">
        <f t="shared" si="60"/>
        <v>0</v>
      </c>
    </row>
    <row r="784" spans="1:11" s="21" customFormat="1" ht="28.15" customHeight="1">
      <c r="A784" s="53" t="s">
        <v>317</v>
      </c>
      <c r="B784" s="90" t="s">
        <v>2410</v>
      </c>
      <c r="C784" s="33"/>
      <c r="D784" s="26" t="s">
        <v>818</v>
      </c>
      <c r="E784" s="27" t="s">
        <v>819</v>
      </c>
      <c r="F784" s="41">
        <v>20.400000000000002</v>
      </c>
      <c r="G784" s="71">
        <v>0.5</v>
      </c>
      <c r="H784" s="71">
        <v>0.05</v>
      </c>
      <c r="I784" s="72">
        <f t="shared" si="59"/>
        <v>9.6900000000000013</v>
      </c>
      <c r="J784" s="118"/>
      <c r="K784" s="108">
        <f t="shared" si="60"/>
        <v>0</v>
      </c>
    </row>
    <row r="785" spans="1:11" s="21" customFormat="1" ht="28.15" customHeight="1">
      <c r="A785" s="73" t="s">
        <v>743</v>
      </c>
      <c r="B785" s="91">
        <v>746073</v>
      </c>
      <c r="C785" s="74"/>
      <c r="D785" s="75" t="s">
        <v>2304</v>
      </c>
      <c r="E785" s="81" t="s">
        <v>820</v>
      </c>
      <c r="F785" s="77">
        <v>109.30000000000001</v>
      </c>
      <c r="G785" s="78">
        <v>0.5</v>
      </c>
      <c r="H785" s="78">
        <v>0.05</v>
      </c>
      <c r="I785" s="79">
        <f t="shared" si="59"/>
        <v>51.917500000000004</v>
      </c>
      <c r="J785" s="119"/>
      <c r="K785" s="109">
        <f t="shared" ref="K785:K836" si="61">I785*J785</f>
        <v>0</v>
      </c>
    </row>
    <row r="786" spans="1:11" s="21" customFormat="1" ht="28.15" customHeight="1">
      <c r="A786" s="53" t="s">
        <v>744</v>
      </c>
      <c r="B786" s="90" t="s">
        <v>2410</v>
      </c>
      <c r="C786" s="33"/>
      <c r="D786" s="26" t="s">
        <v>2305</v>
      </c>
      <c r="E786" s="27" t="s">
        <v>821</v>
      </c>
      <c r="F786" s="41">
        <v>128.30000000000001</v>
      </c>
      <c r="G786" s="71">
        <v>0.5</v>
      </c>
      <c r="H786" s="71">
        <v>0.05</v>
      </c>
      <c r="I786" s="72">
        <f t="shared" si="59"/>
        <v>60.942500000000003</v>
      </c>
      <c r="J786" s="118"/>
      <c r="K786" s="108">
        <f t="shared" si="61"/>
        <v>0</v>
      </c>
    </row>
    <row r="787" spans="1:11" s="21" customFormat="1" ht="28.15" customHeight="1">
      <c r="A787" s="53" t="s">
        <v>745</v>
      </c>
      <c r="B787" s="90" t="s">
        <v>2410</v>
      </c>
      <c r="C787" s="33"/>
      <c r="D787" s="26" t="s">
        <v>2306</v>
      </c>
      <c r="E787" s="27" t="s">
        <v>822</v>
      </c>
      <c r="F787" s="41">
        <v>179.60000000000002</v>
      </c>
      <c r="G787" s="71">
        <v>0.5</v>
      </c>
      <c r="H787" s="71">
        <v>0.05</v>
      </c>
      <c r="I787" s="72">
        <f t="shared" si="59"/>
        <v>85.31</v>
      </c>
      <c r="J787" s="118"/>
      <c r="K787" s="108">
        <f t="shared" si="61"/>
        <v>0</v>
      </c>
    </row>
    <row r="788" spans="1:11" s="21" customFormat="1" ht="28.15" customHeight="1">
      <c r="A788" s="73" t="s">
        <v>746</v>
      </c>
      <c r="B788" s="91">
        <v>746074</v>
      </c>
      <c r="C788" s="74"/>
      <c r="D788" s="75" t="s">
        <v>2307</v>
      </c>
      <c r="E788" s="81" t="s">
        <v>823</v>
      </c>
      <c r="F788" s="77">
        <v>39.900000000000006</v>
      </c>
      <c r="G788" s="78">
        <v>0.5</v>
      </c>
      <c r="H788" s="78">
        <v>0.05</v>
      </c>
      <c r="I788" s="79">
        <f t="shared" si="59"/>
        <v>18.952500000000001</v>
      </c>
      <c r="J788" s="119"/>
      <c r="K788" s="109">
        <f t="shared" si="61"/>
        <v>0</v>
      </c>
    </row>
    <row r="789" spans="1:11" s="21" customFormat="1" ht="28.15" customHeight="1">
      <c r="A789" s="53" t="s">
        <v>318</v>
      </c>
      <c r="B789" s="90" t="s">
        <v>2410</v>
      </c>
      <c r="C789" s="33"/>
      <c r="D789" s="26" t="s">
        <v>824</v>
      </c>
      <c r="E789" s="27" t="s">
        <v>825</v>
      </c>
      <c r="F789" s="41">
        <v>2.7</v>
      </c>
      <c r="G789" s="71">
        <v>0.5</v>
      </c>
      <c r="H789" s="71">
        <v>0.05</v>
      </c>
      <c r="I789" s="72">
        <f t="shared" si="59"/>
        <v>1.2825</v>
      </c>
      <c r="J789" s="118"/>
      <c r="K789" s="108">
        <f t="shared" si="61"/>
        <v>0</v>
      </c>
    </row>
    <row r="790" spans="1:11" s="21" customFormat="1" ht="28.15" customHeight="1">
      <c r="A790" s="53" t="s">
        <v>319</v>
      </c>
      <c r="B790" s="90" t="s">
        <v>2410</v>
      </c>
      <c r="C790" s="33"/>
      <c r="D790" s="26" t="s">
        <v>826</v>
      </c>
      <c r="E790" s="27" t="s">
        <v>827</v>
      </c>
      <c r="F790" s="41">
        <v>8.8000000000000007</v>
      </c>
      <c r="G790" s="71">
        <v>0.5</v>
      </c>
      <c r="H790" s="71">
        <v>0.05</v>
      </c>
      <c r="I790" s="72">
        <f t="shared" si="59"/>
        <v>4.18</v>
      </c>
      <c r="J790" s="118"/>
      <c r="K790" s="108">
        <f t="shared" si="61"/>
        <v>0</v>
      </c>
    </row>
    <row r="791" spans="1:11" s="21" customFormat="1" ht="28.15" customHeight="1">
      <c r="A791" s="53" t="s">
        <v>320</v>
      </c>
      <c r="B791" s="90" t="s">
        <v>2410</v>
      </c>
      <c r="C791" s="33"/>
      <c r="D791" s="26" t="s">
        <v>828</v>
      </c>
      <c r="E791" s="27" t="s">
        <v>829</v>
      </c>
      <c r="F791" s="41">
        <v>16.900000000000002</v>
      </c>
      <c r="G791" s="71">
        <v>0.5</v>
      </c>
      <c r="H791" s="71">
        <v>0.05</v>
      </c>
      <c r="I791" s="72">
        <f t="shared" si="59"/>
        <v>8.0274999999999999</v>
      </c>
      <c r="J791" s="118"/>
      <c r="K791" s="108">
        <f t="shared" si="61"/>
        <v>0</v>
      </c>
    </row>
    <row r="792" spans="1:11" s="21" customFormat="1" ht="28.15" customHeight="1">
      <c r="A792" s="53" t="s">
        <v>830</v>
      </c>
      <c r="B792" s="90" t="s">
        <v>2410</v>
      </c>
      <c r="C792" s="33"/>
      <c r="D792" s="26" t="s">
        <v>831</v>
      </c>
      <c r="E792" s="27" t="s">
        <v>832</v>
      </c>
      <c r="F792" s="41">
        <v>22.400000000000002</v>
      </c>
      <c r="G792" s="71">
        <v>0.5</v>
      </c>
      <c r="H792" s="71">
        <v>0.05</v>
      </c>
      <c r="I792" s="72">
        <f t="shared" si="59"/>
        <v>10.64</v>
      </c>
      <c r="J792" s="118"/>
      <c r="K792" s="108">
        <f t="shared" si="61"/>
        <v>0</v>
      </c>
    </row>
    <row r="793" spans="1:11" s="21" customFormat="1" ht="28.15" customHeight="1">
      <c r="A793" s="53" t="s">
        <v>321</v>
      </c>
      <c r="B793" s="90" t="s">
        <v>2410</v>
      </c>
      <c r="C793" s="33"/>
      <c r="D793" s="26" t="s">
        <v>833</v>
      </c>
      <c r="E793" s="27" t="s">
        <v>834</v>
      </c>
      <c r="F793" s="41">
        <v>20.6</v>
      </c>
      <c r="G793" s="71">
        <v>0.5</v>
      </c>
      <c r="H793" s="71">
        <v>0.05</v>
      </c>
      <c r="I793" s="72">
        <f t="shared" si="59"/>
        <v>9.7850000000000001</v>
      </c>
      <c r="J793" s="118"/>
      <c r="K793" s="108">
        <f t="shared" si="61"/>
        <v>0</v>
      </c>
    </row>
    <row r="794" spans="1:11" s="21" customFormat="1" ht="28.15" customHeight="1">
      <c r="A794" s="53" t="s">
        <v>835</v>
      </c>
      <c r="B794" s="90" t="s">
        <v>2410</v>
      </c>
      <c r="C794" s="33"/>
      <c r="D794" s="26" t="s">
        <v>836</v>
      </c>
      <c r="E794" s="27" t="s">
        <v>837</v>
      </c>
      <c r="F794" s="41">
        <v>26.1</v>
      </c>
      <c r="G794" s="71">
        <v>0.5</v>
      </c>
      <c r="H794" s="71">
        <v>0.05</v>
      </c>
      <c r="I794" s="72">
        <f t="shared" si="59"/>
        <v>12.397500000000001</v>
      </c>
      <c r="J794" s="118"/>
      <c r="K794" s="108">
        <f t="shared" si="61"/>
        <v>0</v>
      </c>
    </row>
    <row r="795" spans="1:11" s="21" customFormat="1" ht="28.15" customHeight="1">
      <c r="A795" s="53" t="s">
        <v>322</v>
      </c>
      <c r="B795" s="90" t="s">
        <v>2410</v>
      </c>
      <c r="C795" s="33"/>
      <c r="D795" s="26" t="s">
        <v>838</v>
      </c>
      <c r="E795" s="27" t="s">
        <v>839</v>
      </c>
      <c r="F795" s="41">
        <v>37.800000000000004</v>
      </c>
      <c r="G795" s="71">
        <v>0.5</v>
      </c>
      <c r="H795" s="71">
        <v>0.05</v>
      </c>
      <c r="I795" s="72">
        <f t="shared" si="59"/>
        <v>17.955000000000002</v>
      </c>
      <c r="J795" s="118"/>
      <c r="K795" s="108">
        <f t="shared" si="61"/>
        <v>0</v>
      </c>
    </row>
    <row r="796" spans="1:11" s="21" customFormat="1" ht="28.15" customHeight="1">
      <c r="A796" s="53" t="s">
        <v>323</v>
      </c>
      <c r="B796" s="90" t="s">
        <v>2410</v>
      </c>
      <c r="C796" s="33"/>
      <c r="D796" s="26" t="s">
        <v>840</v>
      </c>
      <c r="E796" s="27" t="s">
        <v>841</v>
      </c>
      <c r="F796" s="41">
        <v>81.900000000000006</v>
      </c>
      <c r="G796" s="71">
        <v>0.5</v>
      </c>
      <c r="H796" s="71">
        <v>0.05</v>
      </c>
      <c r="I796" s="72">
        <f t="shared" si="59"/>
        <v>38.902500000000003</v>
      </c>
      <c r="J796" s="118"/>
      <c r="K796" s="108">
        <f t="shared" si="61"/>
        <v>0</v>
      </c>
    </row>
    <row r="797" spans="1:11" s="21" customFormat="1" ht="28.15" customHeight="1">
      <c r="A797" s="53" t="s">
        <v>747</v>
      </c>
      <c r="B797" s="90" t="s">
        <v>2410</v>
      </c>
      <c r="C797" s="33"/>
      <c r="D797" s="26" t="s">
        <v>842</v>
      </c>
      <c r="E797" s="27" t="s">
        <v>843</v>
      </c>
      <c r="F797" s="41">
        <v>51.800000000000004</v>
      </c>
      <c r="G797" s="71">
        <v>0.5</v>
      </c>
      <c r="H797" s="71">
        <v>0.05</v>
      </c>
      <c r="I797" s="72">
        <f t="shared" si="59"/>
        <v>24.605</v>
      </c>
      <c r="J797" s="118"/>
      <c r="K797" s="108">
        <f t="shared" si="61"/>
        <v>0</v>
      </c>
    </row>
    <row r="798" spans="1:11" s="21" customFormat="1" ht="28.15" customHeight="1">
      <c r="A798" s="53" t="s">
        <v>324</v>
      </c>
      <c r="B798" s="90" t="s">
        <v>2410</v>
      </c>
      <c r="C798" s="33"/>
      <c r="D798" s="26" t="s">
        <v>844</v>
      </c>
      <c r="E798" s="27" t="s">
        <v>845</v>
      </c>
      <c r="F798" s="41">
        <v>7.3</v>
      </c>
      <c r="G798" s="71">
        <v>0.5</v>
      </c>
      <c r="H798" s="71">
        <v>0.05</v>
      </c>
      <c r="I798" s="72">
        <f t="shared" si="59"/>
        <v>3.4674999999999998</v>
      </c>
      <c r="J798" s="118"/>
      <c r="K798" s="108">
        <f t="shared" si="61"/>
        <v>0</v>
      </c>
    </row>
    <row r="799" spans="1:11" s="21" customFormat="1" ht="28.15" customHeight="1">
      <c r="A799" s="53" t="s">
        <v>325</v>
      </c>
      <c r="B799" s="90" t="s">
        <v>2410</v>
      </c>
      <c r="C799" s="33"/>
      <c r="D799" s="26" t="s">
        <v>846</v>
      </c>
      <c r="E799" s="27" t="s">
        <v>847</v>
      </c>
      <c r="F799" s="41">
        <v>42</v>
      </c>
      <c r="G799" s="71">
        <v>0.5</v>
      </c>
      <c r="H799" s="71">
        <v>0.05</v>
      </c>
      <c r="I799" s="72">
        <f t="shared" si="59"/>
        <v>19.95</v>
      </c>
      <c r="J799" s="118"/>
      <c r="K799" s="108">
        <f t="shared" si="61"/>
        <v>0</v>
      </c>
    </row>
    <row r="800" spans="1:11" s="21" customFormat="1" ht="28.15" customHeight="1">
      <c r="A800" s="53" t="s">
        <v>326</v>
      </c>
      <c r="B800" s="90" t="s">
        <v>2410</v>
      </c>
      <c r="C800" s="33"/>
      <c r="D800" s="26" t="s">
        <v>848</v>
      </c>
      <c r="E800" s="27" t="s">
        <v>849</v>
      </c>
      <c r="F800" s="41">
        <v>86</v>
      </c>
      <c r="G800" s="71">
        <v>0.5</v>
      </c>
      <c r="H800" s="71">
        <v>0.05</v>
      </c>
      <c r="I800" s="72">
        <f t="shared" si="59"/>
        <v>40.85</v>
      </c>
      <c r="J800" s="118"/>
      <c r="K800" s="108">
        <f t="shared" si="61"/>
        <v>0</v>
      </c>
    </row>
    <row r="801" spans="1:11" s="21" customFormat="1" ht="28.15" customHeight="1">
      <c r="A801" s="53" t="s">
        <v>327</v>
      </c>
      <c r="B801" s="90" t="s">
        <v>2410</v>
      </c>
      <c r="C801" s="33"/>
      <c r="D801" s="26" t="s">
        <v>850</v>
      </c>
      <c r="E801" s="27" t="s">
        <v>851</v>
      </c>
      <c r="F801" s="41">
        <v>211</v>
      </c>
      <c r="G801" s="71">
        <v>0.5</v>
      </c>
      <c r="H801" s="71">
        <v>0.05</v>
      </c>
      <c r="I801" s="72">
        <f t="shared" si="59"/>
        <v>100.22499999999999</v>
      </c>
      <c r="J801" s="118"/>
      <c r="K801" s="108">
        <f t="shared" si="61"/>
        <v>0</v>
      </c>
    </row>
    <row r="802" spans="1:11" s="21" customFormat="1" ht="28.15" customHeight="1">
      <c r="A802" s="53" t="s">
        <v>328</v>
      </c>
      <c r="B802" s="90" t="s">
        <v>2410</v>
      </c>
      <c r="C802" s="33"/>
      <c r="D802" s="26" t="s">
        <v>852</v>
      </c>
      <c r="E802" s="27" t="s">
        <v>853</v>
      </c>
      <c r="F802" s="41">
        <v>84.2</v>
      </c>
      <c r="G802" s="71">
        <v>0.5</v>
      </c>
      <c r="H802" s="71">
        <v>0.05</v>
      </c>
      <c r="I802" s="72">
        <f t="shared" si="59"/>
        <v>39.994999999999997</v>
      </c>
      <c r="J802" s="118"/>
      <c r="K802" s="108">
        <f t="shared" si="61"/>
        <v>0</v>
      </c>
    </row>
    <row r="803" spans="1:11" ht="60" customHeight="1" thickBot="1">
      <c r="A803" s="57" t="s">
        <v>329</v>
      </c>
      <c r="B803" s="98" t="s">
        <v>2410</v>
      </c>
      <c r="C803" s="58"/>
      <c r="D803" s="49" t="s">
        <v>854</v>
      </c>
      <c r="E803" s="50" t="s">
        <v>855</v>
      </c>
      <c r="F803" s="51">
        <v>52</v>
      </c>
      <c r="G803" s="99">
        <v>0.5</v>
      </c>
      <c r="H803" s="71">
        <v>0.05</v>
      </c>
      <c r="I803" s="72">
        <f t="shared" si="59"/>
        <v>24.7</v>
      </c>
      <c r="J803" s="122"/>
      <c r="K803" s="108">
        <f t="shared" si="61"/>
        <v>0</v>
      </c>
    </row>
    <row r="804" spans="1:11" s="24" customFormat="1" ht="29.25" customHeight="1" thickBot="1">
      <c r="A804" s="151" t="s">
        <v>231</v>
      </c>
      <c r="B804" s="152"/>
      <c r="C804" s="152"/>
      <c r="D804" s="152"/>
      <c r="E804" s="152"/>
      <c r="F804" s="152"/>
      <c r="G804" s="102"/>
      <c r="H804" s="102"/>
      <c r="I804" s="103"/>
      <c r="J804" s="125"/>
      <c r="K804" s="104"/>
    </row>
    <row r="805" spans="1:11" s="21" customFormat="1" ht="28.15" customHeight="1" thickBot="1">
      <c r="A805" s="19" t="s">
        <v>542</v>
      </c>
      <c r="B805" s="89"/>
      <c r="C805" s="31"/>
      <c r="D805" s="20"/>
      <c r="E805" s="20"/>
      <c r="F805" s="25"/>
      <c r="G805" s="95"/>
      <c r="H805" s="95"/>
      <c r="I805" s="96"/>
      <c r="J805" s="121"/>
      <c r="K805" s="97"/>
    </row>
    <row r="806" spans="1:11" s="21" customFormat="1" ht="28.15" customHeight="1">
      <c r="A806" s="54" t="s">
        <v>543</v>
      </c>
      <c r="B806" s="90" t="s">
        <v>2410</v>
      </c>
      <c r="C806" s="55"/>
      <c r="D806" s="45" t="s">
        <v>2193</v>
      </c>
      <c r="E806" s="56" t="s">
        <v>2194</v>
      </c>
      <c r="F806" s="47">
        <v>21</v>
      </c>
      <c r="G806" s="71">
        <v>0.5</v>
      </c>
      <c r="H806" s="71">
        <v>0.05</v>
      </c>
      <c r="I806" s="72">
        <f t="shared" ref="I806:I836" si="62">F806*(1-G806)*(1-H806)</f>
        <v>9.9749999999999996</v>
      </c>
      <c r="J806" s="117"/>
      <c r="K806" s="108">
        <f t="shared" ref="K806:K828" si="63">I806*J806</f>
        <v>0</v>
      </c>
    </row>
    <row r="807" spans="1:11" s="21" customFormat="1" ht="28.15" customHeight="1">
      <c r="A807" s="53" t="s">
        <v>544</v>
      </c>
      <c r="B807" s="90" t="s">
        <v>2410</v>
      </c>
      <c r="C807" s="33"/>
      <c r="D807" s="26" t="s">
        <v>2195</v>
      </c>
      <c r="E807" s="27" t="s">
        <v>2196</v>
      </c>
      <c r="F807" s="41">
        <v>31.1</v>
      </c>
      <c r="G807" s="71">
        <v>0.5</v>
      </c>
      <c r="H807" s="71">
        <v>0.05</v>
      </c>
      <c r="I807" s="72">
        <f t="shared" si="62"/>
        <v>14.772500000000001</v>
      </c>
      <c r="J807" s="118"/>
      <c r="K807" s="108">
        <f t="shared" si="63"/>
        <v>0</v>
      </c>
    </row>
    <row r="808" spans="1:11" s="21" customFormat="1" ht="28.15" customHeight="1">
      <c r="A808" s="53" t="s">
        <v>545</v>
      </c>
      <c r="B808" s="90" t="s">
        <v>2410</v>
      </c>
      <c r="C808" s="33"/>
      <c r="D808" s="26" t="s">
        <v>2197</v>
      </c>
      <c r="E808" s="27" t="s">
        <v>2198</v>
      </c>
      <c r="F808" s="41">
        <v>159.4</v>
      </c>
      <c r="G808" s="71">
        <v>0.5</v>
      </c>
      <c r="H808" s="71">
        <v>0.05</v>
      </c>
      <c r="I808" s="72">
        <f t="shared" si="62"/>
        <v>75.715000000000003</v>
      </c>
      <c r="J808" s="118"/>
      <c r="K808" s="108">
        <f t="shared" si="63"/>
        <v>0</v>
      </c>
    </row>
    <row r="809" spans="1:11" s="21" customFormat="1" ht="28.15" customHeight="1">
      <c r="A809" s="53" t="s">
        <v>546</v>
      </c>
      <c r="B809" s="90" t="s">
        <v>2410</v>
      </c>
      <c r="C809" s="33"/>
      <c r="D809" s="26" t="s">
        <v>2199</v>
      </c>
      <c r="E809" s="27" t="s">
        <v>2200</v>
      </c>
      <c r="F809" s="41">
        <v>15.5</v>
      </c>
      <c r="G809" s="71">
        <v>0.5</v>
      </c>
      <c r="H809" s="71">
        <v>0.05</v>
      </c>
      <c r="I809" s="72">
        <f t="shared" si="62"/>
        <v>7.3624999999999998</v>
      </c>
      <c r="J809" s="118"/>
      <c r="K809" s="108">
        <f t="shared" si="63"/>
        <v>0</v>
      </c>
    </row>
    <row r="810" spans="1:11" s="21" customFormat="1" ht="28.15" customHeight="1">
      <c r="A810" s="53" t="s">
        <v>547</v>
      </c>
      <c r="B810" s="90" t="s">
        <v>2410</v>
      </c>
      <c r="C810" s="33"/>
      <c r="D810" s="26" t="s">
        <v>2201</v>
      </c>
      <c r="E810" s="27" t="s">
        <v>2202</v>
      </c>
      <c r="F810" s="41">
        <v>20.3</v>
      </c>
      <c r="G810" s="71">
        <v>0.5</v>
      </c>
      <c r="H810" s="71">
        <v>0.05</v>
      </c>
      <c r="I810" s="72">
        <f t="shared" si="62"/>
        <v>9.6425000000000001</v>
      </c>
      <c r="J810" s="118"/>
      <c r="K810" s="108">
        <f t="shared" si="63"/>
        <v>0</v>
      </c>
    </row>
    <row r="811" spans="1:11" s="21" customFormat="1" ht="28.15" customHeight="1">
      <c r="A811" s="53" t="s">
        <v>548</v>
      </c>
      <c r="B811" s="90" t="s">
        <v>2410</v>
      </c>
      <c r="C811" s="33"/>
      <c r="D811" s="26" t="s">
        <v>2203</v>
      </c>
      <c r="E811" s="27" t="s">
        <v>2204</v>
      </c>
      <c r="F811" s="41">
        <v>24.700000000000003</v>
      </c>
      <c r="G811" s="71">
        <v>0.5</v>
      </c>
      <c r="H811" s="71">
        <v>0.05</v>
      </c>
      <c r="I811" s="72">
        <f t="shared" si="62"/>
        <v>11.7325</v>
      </c>
      <c r="J811" s="118"/>
      <c r="K811" s="108">
        <f t="shared" si="63"/>
        <v>0</v>
      </c>
    </row>
    <row r="812" spans="1:11" s="21" customFormat="1" ht="28.15" customHeight="1">
      <c r="A812" s="53" t="s">
        <v>549</v>
      </c>
      <c r="B812" s="90" t="s">
        <v>2410</v>
      </c>
      <c r="C812" s="33"/>
      <c r="D812" s="26" t="s">
        <v>2205</v>
      </c>
      <c r="E812" s="27" t="s">
        <v>2206</v>
      </c>
      <c r="F812" s="41">
        <v>35</v>
      </c>
      <c r="G812" s="71">
        <v>0.5</v>
      </c>
      <c r="H812" s="71">
        <v>0.05</v>
      </c>
      <c r="I812" s="72">
        <f t="shared" si="62"/>
        <v>16.625</v>
      </c>
      <c r="J812" s="118"/>
      <c r="K812" s="108">
        <f t="shared" si="63"/>
        <v>0</v>
      </c>
    </row>
    <row r="813" spans="1:11" s="21" customFormat="1" ht="28.15" customHeight="1">
      <c r="A813" s="53" t="s">
        <v>550</v>
      </c>
      <c r="B813" s="90" t="s">
        <v>2410</v>
      </c>
      <c r="C813" s="33"/>
      <c r="D813" s="26" t="s">
        <v>2207</v>
      </c>
      <c r="E813" s="27" t="s">
        <v>2208</v>
      </c>
      <c r="F813" s="41">
        <v>34.700000000000003</v>
      </c>
      <c r="G813" s="71">
        <v>0.5</v>
      </c>
      <c r="H813" s="71">
        <v>0.05</v>
      </c>
      <c r="I813" s="72">
        <f t="shared" si="62"/>
        <v>16.482500000000002</v>
      </c>
      <c r="J813" s="118"/>
      <c r="K813" s="108">
        <f t="shared" si="63"/>
        <v>0</v>
      </c>
    </row>
    <row r="814" spans="1:11" s="21" customFormat="1" ht="28.15" customHeight="1">
      <c r="A814" s="53" t="s">
        <v>613</v>
      </c>
      <c r="B814" s="90" t="s">
        <v>2410</v>
      </c>
      <c r="C814" s="33"/>
      <c r="D814" s="26" t="s">
        <v>2209</v>
      </c>
      <c r="E814" s="27" t="s">
        <v>2210</v>
      </c>
      <c r="F814" s="41">
        <v>63.800000000000004</v>
      </c>
      <c r="G814" s="71">
        <v>0.5</v>
      </c>
      <c r="H814" s="71">
        <v>0.05</v>
      </c>
      <c r="I814" s="72">
        <f t="shared" si="62"/>
        <v>30.305</v>
      </c>
      <c r="J814" s="118"/>
      <c r="K814" s="108">
        <f t="shared" si="63"/>
        <v>0</v>
      </c>
    </row>
    <row r="815" spans="1:11" s="21" customFormat="1" ht="28.15" customHeight="1">
      <c r="A815" s="53" t="s">
        <v>551</v>
      </c>
      <c r="B815" s="90" t="s">
        <v>2410</v>
      </c>
      <c r="C815" s="33"/>
      <c r="D815" s="26" t="s">
        <v>2211</v>
      </c>
      <c r="E815" s="27" t="s">
        <v>2212</v>
      </c>
      <c r="F815" s="41">
        <v>65.600000000000009</v>
      </c>
      <c r="G815" s="71">
        <v>0.5</v>
      </c>
      <c r="H815" s="71">
        <v>0.05</v>
      </c>
      <c r="I815" s="72">
        <f t="shared" si="62"/>
        <v>31.160000000000004</v>
      </c>
      <c r="J815" s="118"/>
      <c r="K815" s="108">
        <f t="shared" si="63"/>
        <v>0</v>
      </c>
    </row>
    <row r="816" spans="1:11" s="21" customFormat="1" ht="28.15" customHeight="1">
      <c r="A816" s="53" t="s">
        <v>552</v>
      </c>
      <c r="B816" s="90" t="s">
        <v>2410</v>
      </c>
      <c r="C816" s="33"/>
      <c r="D816" s="26" t="s">
        <v>2213</v>
      </c>
      <c r="E816" s="27" t="s">
        <v>2214</v>
      </c>
      <c r="F816" s="41">
        <v>136.30000000000001</v>
      </c>
      <c r="G816" s="71">
        <v>0.5</v>
      </c>
      <c r="H816" s="71">
        <v>0.05</v>
      </c>
      <c r="I816" s="72">
        <f t="shared" si="62"/>
        <v>64.742500000000007</v>
      </c>
      <c r="J816" s="118"/>
      <c r="K816" s="108">
        <f t="shared" si="63"/>
        <v>0</v>
      </c>
    </row>
    <row r="817" spans="1:11" s="21" customFormat="1" ht="28.15" customHeight="1">
      <c r="A817" s="53" t="s">
        <v>553</v>
      </c>
      <c r="B817" s="90" t="s">
        <v>2410</v>
      </c>
      <c r="C817" s="33"/>
      <c r="D817" s="26" t="s">
        <v>2215</v>
      </c>
      <c r="E817" s="27" t="s">
        <v>2216</v>
      </c>
      <c r="F817" s="41">
        <v>164.60000000000002</v>
      </c>
      <c r="G817" s="71">
        <v>0.5</v>
      </c>
      <c r="H817" s="71">
        <v>0.05</v>
      </c>
      <c r="I817" s="72">
        <f t="shared" si="62"/>
        <v>78.185000000000002</v>
      </c>
      <c r="J817" s="118"/>
      <c r="K817" s="108">
        <f t="shared" si="63"/>
        <v>0</v>
      </c>
    </row>
    <row r="818" spans="1:11" s="21" customFormat="1" ht="28.15" customHeight="1">
      <c r="A818" s="53" t="s">
        <v>554</v>
      </c>
      <c r="B818" s="90" t="s">
        <v>2410</v>
      </c>
      <c r="C818" s="33"/>
      <c r="D818" s="26" t="s">
        <v>2217</v>
      </c>
      <c r="E818" s="27" t="s">
        <v>2218</v>
      </c>
      <c r="F818" s="41">
        <v>223.8</v>
      </c>
      <c r="G818" s="71">
        <v>0.5</v>
      </c>
      <c r="H818" s="71">
        <v>0.05</v>
      </c>
      <c r="I818" s="72">
        <f t="shared" si="62"/>
        <v>106.30500000000001</v>
      </c>
      <c r="J818" s="118"/>
      <c r="K818" s="108">
        <f t="shared" si="63"/>
        <v>0</v>
      </c>
    </row>
    <row r="819" spans="1:11" s="21" customFormat="1" ht="28.15" customHeight="1">
      <c r="A819" s="53" t="s">
        <v>555</v>
      </c>
      <c r="B819" s="90" t="s">
        <v>2410</v>
      </c>
      <c r="C819" s="33"/>
      <c r="D819" s="26" t="s">
        <v>2219</v>
      </c>
      <c r="E819" s="27" t="s">
        <v>2220</v>
      </c>
      <c r="F819" s="41">
        <v>241.20000000000002</v>
      </c>
      <c r="G819" s="71">
        <v>0.5</v>
      </c>
      <c r="H819" s="71">
        <v>0.05</v>
      </c>
      <c r="I819" s="72">
        <f t="shared" si="62"/>
        <v>114.57000000000001</v>
      </c>
      <c r="J819" s="118"/>
      <c r="K819" s="108">
        <f t="shared" si="63"/>
        <v>0</v>
      </c>
    </row>
    <row r="820" spans="1:11" s="21" customFormat="1" ht="28.15" customHeight="1">
      <c r="A820" s="53" t="s">
        <v>556</v>
      </c>
      <c r="B820" s="90" t="s">
        <v>2410</v>
      </c>
      <c r="C820" s="33"/>
      <c r="D820" s="26" t="s">
        <v>2221</v>
      </c>
      <c r="E820" s="27" t="s">
        <v>2222</v>
      </c>
      <c r="F820" s="41">
        <v>106</v>
      </c>
      <c r="G820" s="71">
        <v>0.5</v>
      </c>
      <c r="H820" s="71">
        <v>0.05</v>
      </c>
      <c r="I820" s="72">
        <f t="shared" si="62"/>
        <v>50.349999999999994</v>
      </c>
      <c r="J820" s="118"/>
      <c r="K820" s="108">
        <f t="shared" si="63"/>
        <v>0</v>
      </c>
    </row>
    <row r="821" spans="1:11" s="21" customFormat="1" ht="28.15" customHeight="1">
      <c r="A821" s="53" t="s">
        <v>557</v>
      </c>
      <c r="B821" s="90" t="s">
        <v>2410</v>
      </c>
      <c r="C821" s="33"/>
      <c r="D821" s="26" t="s">
        <v>2223</v>
      </c>
      <c r="E821" s="27" t="s">
        <v>2224</v>
      </c>
      <c r="F821" s="41">
        <v>363.6</v>
      </c>
      <c r="G821" s="71">
        <v>0.5</v>
      </c>
      <c r="H821" s="71">
        <v>0.05</v>
      </c>
      <c r="I821" s="72">
        <f t="shared" si="62"/>
        <v>172.71</v>
      </c>
      <c r="J821" s="118"/>
      <c r="K821" s="108">
        <f t="shared" si="63"/>
        <v>0</v>
      </c>
    </row>
    <row r="822" spans="1:11" s="21" customFormat="1" ht="28.15" customHeight="1">
      <c r="A822" s="53" t="s">
        <v>558</v>
      </c>
      <c r="B822" s="90" t="s">
        <v>2410</v>
      </c>
      <c r="C822" s="33"/>
      <c r="D822" s="26" t="s">
        <v>2225</v>
      </c>
      <c r="E822" s="27" t="s">
        <v>2226</v>
      </c>
      <c r="F822" s="41">
        <v>32.9</v>
      </c>
      <c r="G822" s="71">
        <v>0.5</v>
      </c>
      <c r="H822" s="71">
        <v>0.05</v>
      </c>
      <c r="I822" s="72">
        <f t="shared" si="62"/>
        <v>15.627499999999998</v>
      </c>
      <c r="J822" s="118"/>
      <c r="K822" s="108">
        <f t="shared" si="63"/>
        <v>0</v>
      </c>
    </row>
    <row r="823" spans="1:11" s="21" customFormat="1" ht="28.15" customHeight="1">
      <c r="A823" s="53" t="s">
        <v>559</v>
      </c>
      <c r="B823" s="90" t="s">
        <v>2410</v>
      </c>
      <c r="C823" s="33"/>
      <c r="D823" s="26" t="s">
        <v>2227</v>
      </c>
      <c r="E823" s="27" t="s">
        <v>2228</v>
      </c>
      <c r="F823" s="41">
        <v>32.9</v>
      </c>
      <c r="G823" s="71">
        <v>0.5</v>
      </c>
      <c r="H823" s="71">
        <v>0.05</v>
      </c>
      <c r="I823" s="72">
        <f t="shared" si="62"/>
        <v>15.627499999999998</v>
      </c>
      <c r="J823" s="118"/>
      <c r="K823" s="108">
        <f t="shared" si="63"/>
        <v>0</v>
      </c>
    </row>
    <row r="824" spans="1:11" s="21" customFormat="1" ht="28.15" customHeight="1">
      <c r="A824" s="53" t="s">
        <v>560</v>
      </c>
      <c r="B824" s="90" t="s">
        <v>2410</v>
      </c>
      <c r="C824" s="33"/>
      <c r="D824" s="26" t="s">
        <v>2229</v>
      </c>
      <c r="E824" s="27" t="s">
        <v>2230</v>
      </c>
      <c r="F824" s="41">
        <v>48.5</v>
      </c>
      <c r="G824" s="71">
        <v>0.5</v>
      </c>
      <c r="H824" s="71">
        <v>0.05</v>
      </c>
      <c r="I824" s="72">
        <f t="shared" si="62"/>
        <v>23.037499999999998</v>
      </c>
      <c r="J824" s="118"/>
      <c r="K824" s="108">
        <f t="shared" si="63"/>
        <v>0</v>
      </c>
    </row>
    <row r="825" spans="1:11" s="21" customFormat="1" ht="28.15" customHeight="1">
      <c r="A825" s="53" t="s">
        <v>561</v>
      </c>
      <c r="B825" s="90" t="s">
        <v>2410</v>
      </c>
      <c r="C825" s="33"/>
      <c r="D825" s="26" t="s">
        <v>2231</v>
      </c>
      <c r="E825" s="27" t="s">
        <v>2232</v>
      </c>
      <c r="F825" s="41">
        <v>49.5</v>
      </c>
      <c r="G825" s="71">
        <v>0.5</v>
      </c>
      <c r="H825" s="71">
        <v>0.05</v>
      </c>
      <c r="I825" s="72">
        <f t="shared" si="62"/>
        <v>23.512499999999999</v>
      </c>
      <c r="J825" s="118"/>
      <c r="K825" s="108">
        <f t="shared" si="63"/>
        <v>0</v>
      </c>
    </row>
    <row r="826" spans="1:11" s="21" customFormat="1" ht="28.15" customHeight="1">
      <c r="A826" s="53" t="s">
        <v>562</v>
      </c>
      <c r="B826" s="90" t="s">
        <v>2410</v>
      </c>
      <c r="C826" s="33"/>
      <c r="D826" s="26" t="s">
        <v>2233</v>
      </c>
      <c r="E826" s="27" t="s">
        <v>2234</v>
      </c>
      <c r="F826" s="41">
        <v>51.7</v>
      </c>
      <c r="G826" s="71">
        <v>0.5</v>
      </c>
      <c r="H826" s="71">
        <v>0.05</v>
      </c>
      <c r="I826" s="72">
        <f t="shared" si="62"/>
        <v>24.557500000000001</v>
      </c>
      <c r="J826" s="118"/>
      <c r="K826" s="108">
        <f t="shared" si="63"/>
        <v>0</v>
      </c>
    </row>
    <row r="827" spans="1:11" s="21" customFormat="1" ht="28.15" customHeight="1">
      <c r="A827" s="53" t="s">
        <v>563</v>
      </c>
      <c r="B827" s="90" t="s">
        <v>2410</v>
      </c>
      <c r="C827" s="33"/>
      <c r="D827" s="26" t="s">
        <v>2235</v>
      </c>
      <c r="E827" s="27" t="s">
        <v>2236</v>
      </c>
      <c r="F827" s="41">
        <v>24.400000000000002</v>
      </c>
      <c r="G827" s="71">
        <v>0.5</v>
      </c>
      <c r="H827" s="71">
        <v>0.05</v>
      </c>
      <c r="I827" s="72">
        <f t="shared" si="62"/>
        <v>11.59</v>
      </c>
      <c r="J827" s="118"/>
      <c r="K827" s="108">
        <f t="shared" si="63"/>
        <v>0</v>
      </c>
    </row>
    <row r="828" spans="1:11" s="21" customFormat="1" ht="28.15" customHeight="1">
      <c r="A828" s="53" t="s">
        <v>564</v>
      </c>
      <c r="B828" s="90" t="s">
        <v>2410</v>
      </c>
      <c r="C828" s="33"/>
      <c r="D828" s="26" t="s">
        <v>2237</v>
      </c>
      <c r="E828" s="27" t="s">
        <v>2238</v>
      </c>
      <c r="F828" s="41">
        <v>24.400000000000002</v>
      </c>
      <c r="G828" s="71">
        <v>0.5</v>
      </c>
      <c r="H828" s="71">
        <v>0.05</v>
      </c>
      <c r="I828" s="72">
        <f t="shared" si="62"/>
        <v>11.59</v>
      </c>
      <c r="J828" s="118"/>
      <c r="K828" s="108">
        <f t="shared" si="63"/>
        <v>0</v>
      </c>
    </row>
    <row r="829" spans="1:11" s="21" customFormat="1" ht="28.15" customHeight="1">
      <c r="A829" s="73" t="s">
        <v>565</v>
      </c>
      <c r="B829" s="91">
        <v>740264</v>
      </c>
      <c r="C829" s="74"/>
      <c r="D829" s="75" t="s">
        <v>2239</v>
      </c>
      <c r="E829" s="81" t="s">
        <v>2240</v>
      </c>
      <c r="F829" s="77">
        <v>33</v>
      </c>
      <c r="G829" s="78">
        <v>0.5</v>
      </c>
      <c r="H829" s="78">
        <v>0.05</v>
      </c>
      <c r="I829" s="79">
        <f t="shared" si="62"/>
        <v>15.674999999999999</v>
      </c>
      <c r="J829" s="119"/>
      <c r="K829" s="109">
        <f t="shared" si="61"/>
        <v>0</v>
      </c>
    </row>
    <row r="830" spans="1:11" s="21" customFormat="1" ht="28.15" customHeight="1">
      <c r="A830" s="53" t="s">
        <v>566</v>
      </c>
      <c r="B830" s="90" t="s">
        <v>2410</v>
      </c>
      <c r="C830" s="33"/>
      <c r="D830" s="26" t="s">
        <v>2241</v>
      </c>
      <c r="E830" s="27" t="s">
        <v>2242</v>
      </c>
      <c r="F830" s="41">
        <v>44.5</v>
      </c>
      <c r="G830" s="71">
        <v>0.5</v>
      </c>
      <c r="H830" s="71">
        <v>0.05</v>
      </c>
      <c r="I830" s="72">
        <f t="shared" si="62"/>
        <v>21.137499999999999</v>
      </c>
      <c r="J830" s="118"/>
      <c r="K830" s="108">
        <f t="shared" si="61"/>
        <v>0</v>
      </c>
    </row>
    <row r="831" spans="1:11" s="21" customFormat="1" ht="28.15" customHeight="1">
      <c r="A831" s="53" t="s">
        <v>567</v>
      </c>
      <c r="B831" s="90" t="s">
        <v>2410</v>
      </c>
      <c r="C831" s="33"/>
      <c r="D831" s="26" t="s">
        <v>2243</v>
      </c>
      <c r="E831" s="27" t="s">
        <v>2244</v>
      </c>
      <c r="F831" s="41">
        <v>58</v>
      </c>
      <c r="G831" s="71">
        <v>0.5</v>
      </c>
      <c r="H831" s="71">
        <v>0.05</v>
      </c>
      <c r="I831" s="72">
        <f t="shared" si="62"/>
        <v>27.549999999999997</v>
      </c>
      <c r="J831" s="118"/>
      <c r="K831" s="108">
        <f t="shared" si="61"/>
        <v>0</v>
      </c>
    </row>
    <row r="832" spans="1:11" s="21" customFormat="1" ht="28.15" customHeight="1">
      <c r="A832" s="53" t="s">
        <v>568</v>
      </c>
      <c r="B832" s="90" t="s">
        <v>2410</v>
      </c>
      <c r="C832" s="33"/>
      <c r="D832" s="26" t="s">
        <v>2245</v>
      </c>
      <c r="E832" s="27" t="s">
        <v>2246</v>
      </c>
      <c r="F832" s="41">
        <v>71.900000000000006</v>
      </c>
      <c r="G832" s="71">
        <v>0.5</v>
      </c>
      <c r="H832" s="71">
        <v>0.05</v>
      </c>
      <c r="I832" s="72">
        <f t="shared" si="62"/>
        <v>34.152500000000003</v>
      </c>
      <c r="J832" s="118"/>
      <c r="K832" s="108">
        <f t="shared" si="61"/>
        <v>0</v>
      </c>
    </row>
    <row r="833" spans="1:11" s="21" customFormat="1" ht="28.15" customHeight="1">
      <c r="A833" s="53" t="s">
        <v>569</v>
      </c>
      <c r="B833" s="90" t="s">
        <v>2410</v>
      </c>
      <c r="C833" s="33"/>
      <c r="D833" s="26" t="s">
        <v>2247</v>
      </c>
      <c r="E833" s="27" t="s">
        <v>2248</v>
      </c>
      <c r="F833" s="41">
        <v>197.20000000000002</v>
      </c>
      <c r="G833" s="71">
        <v>0.5</v>
      </c>
      <c r="H833" s="71">
        <v>0.05</v>
      </c>
      <c r="I833" s="72">
        <f t="shared" si="62"/>
        <v>93.67</v>
      </c>
      <c r="J833" s="118"/>
      <c r="K833" s="108">
        <f t="shared" si="61"/>
        <v>0</v>
      </c>
    </row>
    <row r="834" spans="1:11" s="21" customFormat="1" ht="28.15" customHeight="1">
      <c r="A834" s="53" t="s">
        <v>570</v>
      </c>
      <c r="B834" s="90" t="s">
        <v>2410</v>
      </c>
      <c r="C834" s="33"/>
      <c r="D834" s="26" t="s">
        <v>2249</v>
      </c>
      <c r="E834" s="27" t="s">
        <v>2250</v>
      </c>
      <c r="F834" s="41">
        <v>84.300000000000011</v>
      </c>
      <c r="G834" s="71">
        <v>0.5</v>
      </c>
      <c r="H834" s="71">
        <v>0.05</v>
      </c>
      <c r="I834" s="72">
        <f t="shared" si="62"/>
        <v>40.042500000000004</v>
      </c>
      <c r="J834" s="118"/>
      <c r="K834" s="108">
        <f t="shared" si="61"/>
        <v>0</v>
      </c>
    </row>
    <row r="835" spans="1:11" s="21" customFormat="1" ht="28.15" customHeight="1">
      <c r="A835" s="53" t="s">
        <v>571</v>
      </c>
      <c r="B835" s="90" t="s">
        <v>2410</v>
      </c>
      <c r="C835" s="33"/>
      <c r="D835" s="26" t="s">
        <v>2251</v>
      </c>
      <c r="E835" s="27" t="s">
        <v>2252</v>
      </c>
      <c r="F835" s="41">
        <v>107.7</v>
      </c>
      <c r="G835" s="71">
        <v>0.5</v>
      </c>
      <c r="H835" s="71">
        <v>0.05</v>
      </c>
      <c r="I835" s="72">
        <f t="shared" si="62"/>
        <v>51.157499999999999</v>
      </c>
      <c r="J835" s="118"/>
      <c r="K835" s="108">
        <f t="shared" si="61"/>
        <v>0</v>
      </c>
    </row>
    <row r="836" spans="1:11" ht="60" customHeight="1" thickBot="1">
      <c r="A836" s="57" t="s">
        <v>572</v>
      </c>
      <c r="B836" s="98" t="s">
        <v>2410</v>
      </c>
      <c r="C836" s="58"/>
      <c r="D836" s="49" t="s">
        <v>2253</v>
      </c>
      <c r="E836" s="50" t="s">
        <v>2254</v>
      </c>
      <c r="F836" s="51">
        <v>123</v>
      </c>
      <c r="G836" s="99">
        <v>0.5</v>
      </c>
      <c r="H836" s="71">
        <v>0.05</v>
      </c>
      <c r="I836" s="72">
        <f t="shared" si="62"/>
        <v>58.424999999999997</v>
      </c>
      <c r="J836" s="122"/>
      <c r="K836" s="108">
        <f t="shared" si="61"/>
        <v>0</v>
      </c>
    </row>
    <row r="837" spans="1:11" ht="36.75" thickBot="1">
      <c r="A837" s="151" t="s">
        <v>782</v>
      </c>
      <c r="B837" s="152"/>
      <c r="C837" s="152"/>
      <c r="D837" s="152"/>
      <c r="E837" s="152"/>
      <c r="F837" s="152"/>
      <c r="G837" s="102"/>
      <c r="H837" s="102"/>
      <c r="I837" s="103"/>
      <c r="J837" s="125"/>
      <c r="K837" s="104"/>
    </row>
    <row r="838" spans="1:11" s="21" customFormat="1" ht="28.15" customHeight="1" thickBot="1">
      <c r="A838" s="19" t="s">
        <v>783</v>
      </c>
      <c r="B838" s="89"/>
      <c r="C838" s="31"/>
      <c r="D838" s="20"/>
      <c r="E838" s="20"/>
      <c r="F838" s="25" t="s">
        <v>229</v>
      </c>
      <c r="G838" s="95"/>
      <c r="H838" s="95"/>
      <c r="I838" s="96"/>
      <c r="J838" s="121"/>
      <c r="K838" s="97"/>
    </row>
    <row r="839" spans="1:11" s="21" customFormat="1" ht="28.15" customHeight="1">
      <c r="A839" s="54" t="s">
        <v>787</v>
      </c>
      <c r="B839" s="90" t="s">
        <v>2410</v>
      </c>
      <c r="C839" s="55"/>
      <c r="D839" s="45" t="s">
        <v>2255</v>
      </c>
      <c r="E839" s="56" t="s">
        <v>2256</v>
      </c>
      <c r="F839" s="47">
        <f>VLOOKUP(A839,'[2]TARIFA 1-2023 OD'!$A$5:$D$732,4,FALSE)</f>
        <v>22.200000000000003</v>
      </c>
      <c r="G839" s="71">
        <v>0.5</v>
      </c>
      <c r="H839" s="71">
        <v>0.05</v>
      </c>
      <c r="I839" s="72">
        <f t="shared" ref="I839:I852" si="64">F839*(1-G839)*(1-H839)</f>
        <v>10.545000000000002</v>
      </c>
      <c r="J839" s="117"/>
      <c r="K839" s="108">
        <f t="shared" ref="K839:K852" si="65">I839*J839</f>
        <v>0</v>
      </c>
    </row>
    <row r="840" spans="1:11" s="21" customFormat="1" ht="28.15" customHeight="1">
      <c r="A840" s="53" t="s">
        <v>785</v>
      </c>
      <c r="B840" s="90" t="s">
        <v>2410</v>
      </c>
      <c r="C840" s="33"/>
      <c r="D840" s="26" t="s">
        <v>2255</v>
      </c>
      <c r="E840" s="27" t="s">
        <v>2257</v>
      </c>
      <c r="F840" s="41">
        <f>VLOOKUP(A840,'[2]TARIFA 1-2023 OD'!$A$5:$D$732,4,FALSE)</f>
        <v>12.100000000000001</v>
      </c>
      <c r="G840" s="71">
        <v>0.5</v>
      </c>
      <c r="H840" s="71">
        <v>0.05</v>
      </c>
      <c r="I840" s="72">
        <f t="shared" si="64"/>
        <v>5.7475000000000005</v>
      </c>
      <c r="J840" s="118"/>
      <c r="K840" s="108">
        <f t="shared" si="65"/>
        <v>0</v>
      </c>
    </row>
    <row r="841" spans="1:11" s="21" customFormat="1" ht="28.15" customHeight="1">
      <c r="A841" s="53" t="s">
        <v>788</v>
      </c>
      <c r="B841" s="90" t="s">
        <v>2410</v>
      </c>
      <c r="C841" s="33"/>
      <c r="D841" s="26" t="s">
        <v>2258</v>
      </c>
      <c r="E841" s="27" t="s">
        <v>2259</v>
      </c>
      <c r="F841" s="41">
        <f>VLOOKUP(A841,'[2]TARIFA 1-2023 OD'!$A$5:$D$732,4,FALSE)</f>
        <v>42</v>
      </c>
      <c r="G841" s="71">
        <v>0.5</v>
      </c>
      <c r="H841" s="71">
        <v>0.05</v>
      </c>
      <c r="I841" s="72">
        <f t="shared" si="64"/>
        <v>19.95</v>
      </c>
      <c r="J841" s="118"/>
      <c r="K841" s="108">
        <f t="shared" si="65"/>
        <v>0</v>
      </c>
    </row>
    <row r="842" spans="1:11" s="21" customFormat="1" ht="28.15" customHeight="1">
      <c r="A842" s="53" t="s">
        <v>789</v>
      </c>
      <c r="B842" s="90" t="s">
        <v>2410</v>
      </c>
      <c r="C842" s="33"/>
      <c r="D842" s="26" t="s">
        <v>2261</v>
      </c>
      <c r="E842" s="27" t="s">
        <v>2262</v>
      </c>
      <c r="F842" s="41">
        <f>VLOOKUP(A842,'[2]TARIFA 1-2023 OD'!$A$5:$D$732,4,FALSE)</f>
        <v>30.5</v>
      </c>
      <c r="G842" s="71">
        <v>0.5</v>
      </c>
      <c r="H842" s="71">
        <v>0.05</v>
      </c>
      <c r="I842" s="72">
        <f t="shared" si="64"/>
        <v>14.487499999999999</v>
      </c>
      <c r="J842" s="118"/>
      <c r="K842" s="108">
        <f t="shared" si="65"/>
        <v>0</v>
      </c>
    </row>
    <row r="843" spans="1:11" s="21" customFormat="1" ht="28.15" customHeight="1">
      <c r="A843" s="53" t="s">
        <v>786</v>
      </c>
      <c r="B843" s="90" t="s">
        <v>2410</v>
      </c>
      <c r="C843" s="33"/>
      <c r="D843" s="26" t="s">
        <v>2261</v>
      </c>
      <c r="E843" s="27" t="s">
        <v>2263</v>
      </c>
      <c r="F843" s="41">
        <f>VLOOKUP(A843,'[2]TARIFA 1-2023 OD'!$A$5:$D$732,4,FALSE)</f>
        <v>19.3</v>
      </c>
      <c r="G843" s="71">
        <v>0.5</v>
      </c>
      <c r="H843" s="71">
        <v>0.05</v>
      </c>
      <c r="I843" s="72">
        <f t="shared" si="64"/>
        <v>9.1675000000000004</v>
      </c>
      <c r="J843" s="118"/>
      <c r="K843" s="108">
        <f t="shared" si="65"/>
        <v>0</v>
      </c>
    </row>
    <row r="844" spans="1:11" s="21" customFormat="1" ht="28.15" customHeight="1">
      <c r="A844" s="53" t="s">
        <v>790</v>
      </c>
      <c r="B844" s="90" t="s">
        <v>2410</v>
      </c>
      <c r="C844" s="33"/>
      <c r="D844" s="26" t="s">
        <v>2264</v>
      </c>
      <c r="E844" s="27" t="s">
        <v>2265</v>
      </c>
      <c r="F844" s="41">
        <f>VLOOKUP(A844,'[2]TARIFA 1-2023 OD'!$A$5:$D$732,4,FALSE)</f>
        <v>70.600000000000009</v>
      </c>
      <c r="G844" s="71">
        <v>0.5</v>
      </c>
      <c r="H844" s="71">
        <v>0.05</v>
      </c>
      <c r="I844" s="72">
        <f t="shared" si="64"/>
        <v>33.535000000000004</v>
      </c>
      <c r="J844" s="118"/>
      <c r="K844" s="108">
        <f t="shared" si="65"/>
        <v>0</v>
      </c>
    </row>
    <row r="845" spans="1:11" s="21" customFormat="1" ht="28.15" customHeight="1">
      <c r="A845" s="53" t="s">
        <v>791</v>
      </c>
      <c r="B845" s="90" t="s">
        <v>2410</v>
      </c>
      <c r="C845" s="33"/>
      <c r="D845" s="26" t="s">
        <v>2266</v>
      </c>
      <c r="E845" s="27" t="s">
        <v>2267</v>
      </c>
      <c r="F845" s="41">
        <f>VLOOKUP(A845,'[2]TARIFA 1-2023 OD'!$A$5:$D$732,4,FALSE)</f>
        <v>17.5</v>
      </c>
      <c r="G845" s="71">
        <v>0.5</v>
      </c>
      <c r="H845" s="71">
        <v>0.05</v>
      </c>
      <c r="I845" s="72">
        <f t="shared" si="64"/>
        <v>8.3125</v>
      </c>
      <c r="J845" s="118"/>
      <c r="K845" s="108">
        <f t="shared" si="65"/>
        <v>0</v>
      </c>
    </row>
    <row r="846" spans="1:11" s="21" customFormat="1" ht="28.15" customHeight="1">
      <c r="A846" s="53" t="s">
        <v>792</v>
      </c>
      <c r="B846" s="90" t="s">
        <v>2410</v>
      </c>
      <c r="C846" s="33"/>
      <c r="D846" s="26" t="s">
        <v>2268</v>
      </c>
      <c r="E846" s="27" t="s">
        <v>2269</v>
      </c>
      <c r="F846" s="41">
        <f>VLOOKUP(A846,'[2]TARIFA 1-2023 OD'!$A$5:$D$732,4,FALSE)</f>
        <v>56.800000000000004</v>
      </c>
      <c r="G846" s="71">
        <v>0.5</v>
      </c>
      <c r="H846" s="71">
        <v>0.05</v>
      </c>
      <c r="I846" s="72">
        <f t="shared" si="64"/>
        <v>26.98</v>
      </c>
      <c r="J846" s="118"/>
      <c r="K846" s="108">
        <f t="shared" si="65"/>
        <v>0</v>
      </c>
    </row>
    <row r="847" spans="1:11" s="21" customFormat="1" ht="28.15" customHeight="1">
      <c r="A847" s="53" t="s">
        <v>793</v>
      </c>
      <c r="B847" s="90" t="s">
        <v>2410</v>
      </c>
      <c r="C847" s="33"/>
      <c r="D847" s="26" t="s">
        <v>2270</v>
      </c>
      <c r="E847" s="27" t="s">
        <v>2271</v>
      </c>
      <c r="F847" s="41">
        <f>VLOOKUP(A847,'[2]TARIFA 1-2023 OD'!$A$5:$D$732,4,FALSE)</f>
        <v>30.8</v>
      </c>
      <c r="G847" s="71">
        <v>0.5</v>
      </c>
      <c r="H847" s="71">
        <v>0.05</v>
      </c>
      <c r="I847" s="72">
        <f t="shared" si="64"/>
        <v>14.629999999999999</v>
      </c>
      <c r="J847" s="118"/>
      <c r="K847" s="108">
        <f t="shared" si="65"/>
        <v>0</v>
      </c>
    </row>
    <row r="848" spans="1:11" s="21" customFormat="1" ht="28.15" customHeight="1">
      <c r="A848" s="53" t="s">
        <v>794</v>
      </c>
      <c r="B848" s="90" t="s">
        <v>2410</v>
      </c>
      <c r="C848" s="33"/>
      <c r="D848" s="26" t="s">
        <v>2272</v>
      </c>
      <c r="E848" s="27" t="s">
        <v>2273</v>
      </c>
      <c r="F848" s="41">
        <f>VLOOKUP(A848,'[2]TARIFA 1-2023 OD'!$A$5:$D$732,4,FALSE)</f>
        <v>31.8</v>
      </c>
      <c r="G848" s="71">
        <v>0.5</v>
      </c>
      <c r="H848" s="71">
        <v>0.05</v>
      </c>
      <c r="I848" s="72">
        <f t="shared" si="64"/>
        <v>15.105</v>
      </c>
      <c r="J848" s="118"/>
      <c r="K848" s="108">
        <f t="shared" si="65"/>
        <v>0</v>
      </c>
    </row>
    <row r="849" spans="1:11" s="21" customFormat="1" ht="28.15" customHeight="1">
      <c r="A849" s="53" t="s">
        <v>795</v>
      </c>
      <c r="B849" s="90" t="s">
        <v>2410</v>
      </c>
      <c r="C849" s="33"/>
      <c r="D849" s="26" t="s">
        <v>2274</v>
      </c>
      <c r="E849" s="27" t="s">
        <v>2275</v>
      </c>
      <c r="F849" s="41">
        <f>VLOOKUP(A849,'[2]TARIFA 1-2023 OD'!$A$5:$D$732,4,FALSE)</f>
        <v>50.2</v>
      </c>
      <c r="G849" s="71">
        <v>0.5</v>
      </c>
      <c r="H849" s="71">
        <v>0.05</v>
      </c>
      <c r="I849" s="72">
        <f t="shared" si="64"/>
        <v>23.844999999999999</v>
      </c>
      <c r="J849" s="118"/>
      <c r="K849" s="108">
        <f t="shared" si="65"/>
        <v>0</v>
      </c>
    </row>
    <row r="850" spans="1:11" s="21" customFormat="1" ht="28.15" customHeight="1">
      <c r="A850" s="53" t="s">
        <v>796</v>
      </c>
      <c r="B850" s="90" t="s">
        <v>2410</v>
      </c>
      <c r="C850" s="33"/>
      <c r="D850" s="26" t="s">
        <v>2258</v>
      </c>
      <c r="E850" s="27" t="s">
        <v>2276</v>
      </c>
      <c r="F850" s="41">
        <f>VLOOKUP(A850,'[2]TARIFA 1-2023 OD'!$A$5:$D$732,4,FALSE)</f>
        <v>55.7</v>
      </c>
      <c r="G850" s="71">
        <v>0.5</v>
      </c>
      <c r="H850" s="71">
        <v>0.05</v>
      </c>
      <c r="I850" s="72">
        <f t="shared" si="64"/>
        <v>26.4575</v>
      </c>
      <c r="J850" s="118"/>
      <c r="K850" s="108">
        <f t="shared" si="65"/>
        <v>0</v>
      </c>
    </row>
    <row r="851" spans="1:11" s="21" customFormat="1" ht="28.15" customHeight="1">
      <c r="A851" s="53" t="s">
        <v>797</v>
      </c>
      <c r="B851" s="90" t="s">
        <v>2410</v>
      </c>
      <c r="C851" s="33"/>
      <c r="D851" s="26" t="s">
        <v>2260</v>
      </c>
      <c r="E851" s="27" t="s">
        <v>2277</v>
      </c>
      <c r="F851" s="41">
        <f>VLOOKUP(A851,'[2]TARIFA 1-2023 OD'!$A$5:$D$732,4,FALSE)</f>
        <v>67.2</v>
      </c>
      <c r="G851" s="71">
        <v>0.5</v>
      </c>
      <c r="H851" s="71">
        <v>0.05</v>
      </c>
      <c r="I851" s="72">
        <f t="shared" si="64"/>
        <v>31.919999999999998</v>
      </c>
      <c r="J851" s="118"/>
      <c r="K851" s="108">
        <f t="shared" si="65"/>
        <v>0</v>
      </c>
    </row>
    <row r="852" spans="1:11" ht="27" thickBot="1">
      <c r="A852" s="57" t="s">
        <v>798</v>
      </c>
      <c r="B852" s="98" t="s">
        <v>2410</v>
      </c>
      <c r="C852" s="58"/>
      <c r="D852" s="49" t="s">
        <v>2278</v>
      </c>
      <c r="E852" s="50" t="s">
        <v>2279</v>
      </c>
      <c r="F852" s="51">
        <f>VLOOKUP(A852,'[2]TARIFA 1-2023 OD'!$A$5:$D$732,4,FALSE)</f>
        <v>94</v>
      </c>
      <c r="G852" s="99">
        <v>0.5</v>
      </c>
      <c r="H852" s="71">
        <v>0.05</v>
      </c>
      <c r="I852" s="72">
        <f t="shared" si="64"/>
        <v>44.65</v>
      </c>
      <c r="J852" s="122"/>
      <c r="K852" s="108">
        <f t="shared" si="65"/>
        <v>0</v>
      </c>
    </row>
    <row r="853" spans="1:11" s="21" customFormat="1" ht="28.15" customHeight="1" thickBot="1">
      <c r="A853" s="19" t="s">
        <v>784</v>
      </c>
      <c r="B853" s="101"/>
      <c r="C853" s="31"/>
      <c r="D853" s="20"/>
      <c r="E853" s="20"/>
      <c r="F853" s="25" t="s">
        <v>799</v>
      </c>
      <c r="G853" s="95"/>
      <c r="H853" s="95"/>
      <c r="I853" s="96"/>
      <c r="J853" s="121"/>
      <c r="K853" s="97"/>
    </row>
    <row r="854" spans="1:11" s="21" customFormat="1" ht="28.15" customHeight="1">
      <c r="A854" s="54" t="s">
        <v>800</v>
      </c>
      <c r="B854" s="90" t="s">
        <v>2410</v>
      </c>
      <c r="C854" s="55"/>
      <c r="D854" s="45" t="s">
        <v>2280</v>
      </c>
      <c r="E854" s="56" t="s">
        <v>2281</v>
      </c>
      <c r="F854" s="47">
        <f>VLOOKUP(A854,'[2]TARIFA 1-2023 OD'!$A$5:$D$732,4,FALSE)</f>
        <v>84.800000000000011</v>
      </c>
      <c r="G854" s="71">
        <v>0.5</v>
      </c>
      <c r="H854" s="71">
        <v>0.05</v>
      </c>
      <c r="I854" s="72">
        <f t="shared" ref="I854:I863" si="66">F854*(1-G854)*(1-H854)</f>
        <v>40.28</v>
      </c>
      <c r="J854" s="117"/>
      <c r="K854" s="108">
        <f t="shared" ref="K854:K863" si="67">I854*J854</f>
        <v>0</v>
      </c>
    </row>
    <row r="855" spans="1:11" s="21" customFormat="1" ht="28.15" customHeight="1">
      <c r="A855" s="53" t="s">
        <v>801</v>
      </c>
      <c r="B855" s="90" t="s">
        <v>2410</v>
      </c>
      <c r="C855" s="33"/>
      <c r="D855" s="26" t="s">
        <v>2282</v>
      </c>
      <c r="E855" s="27" t="s">
        <v>2283</v>
      </c>
      <c r="F855" s="41">
        <f>VLOOKUP(A855,'[2]TARIFA 1-2023 OD'!$A$5:$D$732,4,FALSE)</f>
        <v>30.900000000000002</v>
      </c>
      <c r="G855" s="71">
        <v>0.5</v>
      </c>
      <c r="H855" s="71">
        <v>0.05</v>
      </c>
      <c r="I855" s="72">
        <f t="shared" si="66"/>
        <v>14.6775</v>
      </c>
      <c r="J855" s="118"/>
      <c r="K855" s="108">
        <f t="shared" si="67"/>
        <v>0</v>
      </c>
    </row>
    <row r="856" spans="1:11" s="21" customFormat="1" ht="28.15" customHeight="1">
      <c r="A856" s="53" t="s">
        <v>802</v>
      </c>
      <c r="B856" s="90" t="s">
        <v>2410</v>
      </c>
      <c r="C856" s="33"/>
      <c r="D856" s="26" t="s">
        <v>2284</v>
      </c>
      <c r="E856" s="27" t="s">
        <v>2285</v>
      </c>
      <c r="F856" s="41">
        <f>VLOOKUP(A856,'[2]TARIFA 1-2023 OD'!$A$5:$D$732,4,FALSE)</f>
        <v>43.5</v>
      </c>
      <c r="G856" s="71">
        <v>0.5</v>
      </c>
      <c r="H856" s="71">
        <v>0.05</v>
      </c>
      <c r="I856" s="72">
        <f t="shared" si="66"/>
        <v>20.662499999999998</v>
      </c>
      <c r="J856" s="118"/>
      <c r="K856" s="108">
        <f t="shared" si="67"/>
        <v>0</v>
      </c>
    </row>
    <row r="857" spans="1:11" s="21" customFormat="1" ht="28.15" customHeight="1">
      <c r="A857" s="53" t="s">
        <v>803</v>
      </c>
      <c r="B857" s="90" t="s">
        <v>2410</v>
      </c>
      <c r="C857" s="33"/>
      <c r="D857" s="26" t="s">
        <v>2286</v>
      </c>
      <c r="E857" s="27" t="s">
        <v>2287</v>
      </c>
      <c r="F857" s="41">
        <f>VLOOKUP(A857,'[2]TARIFA 1-2023 OD'!$A$5:$D$732,4,FALSE)</f>
        <v>85.9</v>
      </c>
      <c r="G857" s="71">
        <v>0.5</v>
      </c>
      <c r="H857" s="71">
        <v>0.05</v>
      </c>
      <c r="I857" s="72">
        <f t="shared" si="66"/>
        <v>40.802500000000002</v>
      </c>
      <c r="J857" s="118"/>
      <c r="K857" s="108">
        <f t="shared" si="67"/>
        <v>0</v>
      </c>
    </row>
    <row r="858" spans="1:11" s="21" customFormat="1" ht="28.15" customHeight="1">
      <c r="A858" s="53" t="s">
        <v>804</v>
      </c>
      <c r="B858" s="90" t="s">
        <v>2410</v>
      </c>
      <c r="C858" s="33"/>
      <c r="D858" s="26" t="s">
        <v>2270</v>
      </c>
      <c r="E858" s="27" t="s">
        <v>2288</v>
      </c>
      <c r="F858" s="41">
        <f>VLOOKUP(A858,'[2]TARIFA 1-2023 OD'!$A$5:$D$732,4,FALSE)</f>
        <v>86.100000000000009</v>
      </c>
      <c r="G858" s="71">
        <v>0.5</v>
      </c>
      <c r="H858" s="71">
        <v>0.05</v>
      </c>
      <c r="I858" s="72">
        <f t="shared" si="66"/>
        <v>40.897500000000001</v>
      </c>
      <c r="J858" s="118"/>
      <c r="K858" s="108">
        <f t="shared" si="67"/>
        <v>0</v>
      </c>
    </row>
    <row r="859" spans="1:11" s="21" customFormat="1" ht="28.15" customHeight="1">
      <c r="A859" s="53" t="s">
        <v>805</v>
      </c>
      <c r="B859" s="90" t="s">
        <v>2410</v>
      </c>
      <c r="C859" s="33"/>
      <c r="D859" s="26" t="s">
        <v>2289</v>
      </c>
      <c r="E859" s="27" t="s">
        <v>2290</v>
      </c>
      <c r="F859" s="41">
        <f>VLOOKUP(A859,'[2]TARIFA 1-2023 OD'!$A$5:$D$732,4,FALSE)</f>
        <v>138.5</v>
      </c>
      <c r="G859" s="71">
        <v>0.5</v>
      </c>
      <c r="H859" s="71">
        <v>0.05</v>
      </c>
      <c r="I859" s="72">
        <f t="shared" si="66"/>
        <v>65.787499999999994</v>
      </c>
      <c r="J859" s="118"/>
      <c r="K859" s="108">
        <f t="shared" si="67"/>
        <v>0</v>
      </c>
    </row>
    <row r="860" spans="1:11" s="21" customFormat="1" ht="28.15" customHeight="1">
      <c r="A860" s="53" t="s">
        <v>806</v>
      </c>
      <c r="B860" s="90" t="s">
        <v>2410</v>
      </c>
      <c r="C860" s="33"/>
      <c r="D860" s="26" t="s">
        <v>2291</v>
      </c>
      <c r="E860" s="27" t="s">
        <v>2292</v>
      </c>
      <c r="F860" s="41">
        <f>VLOOKUP(A860,'[2]TARIFA 1-2023 OD'!$A$5:$D$732,4,FALSE)</f>
        <v>41.900000000000006</v>
      </c>
      <c r="G860" s="71">
        <v>0.5</v>
      </c>
      <c r="H860" s="71">
        <v>0.05</v>
      </c>
      <c r="I860" s="72">
        <f t="shared" si="66"/>
        <v>19.902500000000003</v>
      </c>
      <c r="J860" s="118"/>
      <c r="K860" s="108">
        <f t="shared" si="67"/>
        <v>0</v>
      </c>
    </row>
    <row r="861" spans="1:11" s="21" customFormat="1" ht="28.15" customHeight="1">
      <c r="A861" s="53" t="s">
        <v>807</v>
      </c>
      <c r="B861" s="90" t="s">
        <v>2410</v>
      </c>
      <c r="C861" s="33"/>
      <c r="D861" s="26" t="s">
        <v>2293</v>
      </c>
      <c r="E861" s="27" t="s">
        <v>2294</v>
      </c>
      <c r="F861" s="41">
        <f>VLOOKUP(A861,'[2]TARIFA 1-2023 OD'!$A$5:$D$732,4,FALSE)</f>
        <v>55.5</v>
      </c>
      <c r="G861" s="71">
        <v>0.5</v>
      </c>
      <c r="H861" s="71">
        <v>0.05</v>
      </c>
      <c r="I861" s="72">
        <f t="shared" si="66"/>
        <v>26.362499999999997</v>
      </c>
      <c r="J861" s="118"/>
      <c r="K861" s="108">
        <f t="shared" si="67"/>
        <v>0</v>
      </c>
    </row>
    <row r="862" spans="1:11" s="21" customFormat="1" ht="28.15" customHeight="1">
      <c r="A862" s="53" t="s">
        <v>808</v>
      </c>
      <c r="B862" s="90" t="s">
        <v>2410</v>
      </c>
      <c r="C862" s="33"/>
      <c r="D862" s="26" t="s">
        <v>2295</v>
      </c>
      <c r="E862" s="27" t="s">
        <v>2296</v>
      </c>
      <c r="F862" s="41">
        <f>VLOOKUP(A862,'[2]TARIFA 1-2023 OD'!$A$5:$D$732,4,FALSE)</f>
        <v>64.600000000000009</v>
      </c>
      <c r="G862" s="71">
        <v>0.5</v>
      </c>
      <c r="H862" s="71">
        <v>0.05</v>
      </c>
      <c r="I862" s="72">
        <f t="shared" si="66"/>
        <v>30.685000000000002</v>
      </c>
      <c r="J862" s="118"/>
      <c r="K862" s="108">
        <f t="shared" si="67"/>
        <v>0</v>
      </c>
    </row>
    <row r="863" spans="1:11" ht="26.25">
      <c r="A863" s="53" t="s">
        <v>809</v>
      </c>
      <c r="B863" s="90" t="s">
        <v>2410</v>
      </c>
      <c r="C863" s="33"/>
      <c r="D863" s="26" t="s">
        <v>2297</v>
      </c>
      <c r="E863" s="27" t="s">
        <v>2298</v>
      </c>
      <c r="F863" s="41">
        <f>VLOOKUP(A863,'[2]TARIFA 1-2023 OD'!$A$5:$D$732,4,FALSE)</f>
        <v>115.5</v>
      </c>
      <c r="G863" s="71">
        <v>0.5</v>
      </c>
      <c r="H863" s="71">
        <v>0.05</v>
      </c>
      <c r="I863" s="72">
        <f t="shared" si="66"/>
        <v>54.862499999999997</v>
      </c>
      <c r="J863" s="118"/>
      <c r="K863" s="108">
        <f t="shared" si="67"/>
        <v>0</v>
      </c>
    </row>
    <row r="864" spans="1:11" ht="15.75" thickBot="1"/>
    <row r="865" spans="10:11" ht="57.75" thickBot="1">
      <c r="J865" s="126" t="s">
        <v>2411</v>
      </c>
      <c r="K865" s="107">
        <f>SUM(K12:K863)</f>
        <v>0</v>
      </c>
    </row>
  </sheetData>
  <sheetProtection algorithmName="SHA-512" hashValue="+kgEKnh9Q0Sb8V9bf3v2VUst4FnSs2AF3XrU8TVP7rrbLC8ILZo8w3HlAs7xmEmdvVxTcr+ZrbjhMgX+hN8b1Q==" saltValue="KQKqP8HpcjD3+gps22Sr4w==" spinCount="100000" sheet="1" scenarios="1" formatColumns="0" formatRows="0" sort="0" autoFilter="0"/>
  <autoFilter ref="A10:K863" xr:uid="{00000000-0001-0000-0100-000000000000}"/>
  <sortState xmlns:xlrd2="http://schemas.microsoft.com/office/spreadsheetml/2017/richdata2" ref="A417:F499">
    <sortCondition ref="A417:A499"/>
  </sortState>
  <mergeCells count="10">
    <mergeCell ref="A2:F2"/>
    <mergeCell ref="A9:F9"/>
    <mergeCell ref="A509:F509"/>
    <mergeCell ref="A804:F804"/>
    <mergeCell ref="A837:F837"/>
    <mergeCell ref="A3:D3"/>
    <mergeCell ref="A4:D4"/>
    <mergeCell ref="A7:D7"/>
    <mergeCell ref="A5:D5"/>
    <mergeCell ref="A6:D6"/>
  </mergeCells>
  <printOptions horizontalCentered="1"/>
  <pageMargins left="0.31496062992125984" right="0.31496062992125984" top="0.15748031496062992" bottom="0.15748031496062992" header="0.31496062992125984" footer="0.11811023622047245"/>
  <pageSetup paperSize="9" scale="41" fitToHeight="103" orientation="portrait" r:id="rId1"/>
  <headerFooter>
    <oddFooter>&amp;R&amp;P</oddFooter>
  </headerFooter>
  <rowBreaks count="5" manualBreakCount="5">
    <brk id="67" max="4" man="1"/>
    <brk id="385" max="4" man="1"/>
    <brk id="444" max="4" man="1"/>
    <brk id="749" max="4" man="1"/>
    <brk id="803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04B890BF09834DAF4158843538CBE6" ma:contentTypeVersion="15" ma:contentTypeDescription="Create a new document." ma:contentTypeScope="" ma:versionID="11be4acfd48cd0b82956b655c0eb232b">
  <xsd:schema xmlns:xsd="http://www.w3.org/2001/XMLSchema" xmlns:xs="http://www.w3.org/2001/XMLSchema" xmlns:p="http://schemas.microsoft.com/office/2006/metadata/properties" xmlns:ns2="93e7298a-f1a2-4a01-9a9e-d6d84f18c0d7" xmlns:ns3="5b9296e0-84c1-42c9-ae9c-fa679e512b6a" targetNamespace="http://schemas.microsoft.com/office/2006/metadata/properties" ma:root="true" ma:fieldsID="b1edf2501d328e2253b294f4cb676088" ns2:_="" ns3:_="">
    <xsd:import namespace="93e7298a-f1a2-4a01-9a9e-d6d84f18c0d7"/>
    <xsd:import namespace="5b9296e0-84c1-42c9-ae9c-fa679e512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7298a-f1a2-4a01-9a9e-d6d84f18c0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2b1f79f-966b-4606-9a74-15042da8d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296e0-84c1-42c9-ae9c-fa679e512b6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8754c3f-86fc-42c1-b632-b1b3afdb12fa}" ma:internalName="TaxCatchAll" ma:showField="CatchAllData" ma:web="5b9296e0-84c1-42c9-ae9c-fa679e512b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8CB9BF-3E51-488E-A838-6FB56A0D24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3BC34-F2DD-49E1-AAFD-1BE0DECA3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7298a-f1a2-4a01-9a9e-d6d84f18c0d7"/>
    <ds:schemaRef ds:uri="5b9296e0-84c1-42c9-ae9c-fa679e512b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 MAQUINARIA</vt:lpstr>
      <vt:lpstr>TARIFA</vt:lpstr>
      <vt:lpstr>'INDICE MAQUINARIA'!Área_de_impresión</vt:lpstr>
      <vt:lpstr>TARIFA!Área_de_impresión</vt:lpstr>
      <vt:lpstr>TARIFA!Títulos_a_imprimir</vt:lpstr>
    </vt:vector>
  </TitlesOfParts>
  <Company>Varo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Pons</dc:creator>
  <cp:lastModifiedBy>Sivia</cp:lastModifiedBy>
  <cp:lastPrinted>2023-08-23T10:26:24Z</cp:lastPrinted>
  <dcterms:created xsi:type="dcterms:W3CDTF">2016-11-30T14:05:36Z</dcterms:created>
  <dcterms:modified xsi:type="dcterms:W3CDTF">2024-10-25T06:46:44Z</dcterms:modified>
</cp:coreProperties>
</file>