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FERROBOX V\TARIFAS_FERROBOX\2026\GOIZPER\"/>
    </mc:Choice>
  </mc:AlternateContent>
  <xr:revisionPtr revIDLastSave="0" documentId="13_ncr:1_{9E69B767-6BAB-4D60-8220-F7499471BBB0}" xr6:coauthVersionLast="47" xr6:coauthVersionMax="47" xr10:uidLastSave="{00000000-0000-0000-0000-000000000000}"/>
  <bookViews>
    <workbookView xWindow="28680" yWindow="-90" windowWidth="29040" windowHeight="15720" xr2:uid="{58CE3C54-C864-40F9-B755-57202E605A91}"/>
  </bookViews>
  <sheets>
    <sheet name="Hoja1" sheetId="1" r:id="rId1"/>
  </sheets>
  <definedNames>
    <definedName name="_xlnm._FilterDatabase" localSheetId="0" hidden="1">Hoja1!$A$16:$K$108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8" i="1" l="1"/>
  <c r="H108" i="1"/>
  <c r="J107" i="1"/>
  <c r="H107" i="1"/>
  <c r="J106" i="1"/>
  <c r="H106" i="1"/>
  <c r="J105" i="1"/>
  <c r="H105" i="1"/>
  <c r="J104" i="1"/>
  <c r="H104" i="1"/>
  <c r="J103" i="1"/>
  <c r="H103" i="1"/>
  <c r="J102" i="1"/>
  <c r="H102" i="1"/>
  <c r="J101" i="1"/>
  <c r="H101" i="1"/>
  <c r="J100" i="1"/>
  <c r="H100" i="1"/>
  <c r="J99" i="1"/>
  <c r="H99" i="1"/>
  <c r="J98" i="1"/>
  <c r="K98" i="1" s="1"/>
  <c r="H98" i="1"/>
  <c r="J97" i="1"/>
  <c r="H97" i="1"/>
  <c r="J96" i="1"/>
  <c r="H96" i="1"/>
  <c r="J95" i="1"/>
  <c r="H95" i="1"/>
  <c r="J94" i="1"/>
  <c r="H94" i="1"/>
  <c r="J93" i="1"/>
  <c r="H93" i="1"/>
  <c r="J92" i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K101" i="1" l="1"/>
  <c r="K19" i="1"/>
  <c r="K25" i="1"/>
  <c r="K42" i="1"/>
  <c r="K31" i="1"/>
  <c r="K79" i="1"/>
  <c r="K76" i="1"/>
  <c r="K105" i="1"/>
  <c r="K106" i="1"/>
  <c r="K50" i="1"/>
  <c r="K72" i="1"/>
  <c r="K67" i="1"/>
  <c r="K68" i="1"/>
  <c r="K87" i="1"/>
  <c r="K37" i="1"/>
  <c r="K94" i="1"/>
  <c r="K47" i="1"/>
  <c r="K64" i="1"/>
  <c r="K45" i="1"/>
  <c r="K40" i="1"/>
  <c r="K39" i="1"/>
  <c r="K82" i="1"/>
  <c r="K33" i="1"/>
  <c r="K21" i="1"/>
  <c r="K80" i="1"/>
  <c r="K43" i="1"/>
  <c r="K74" i="1"/>
  <c r="K34" i="1"/>
  <c r="K75" i="1"/>
  <c r="K97" i="1"/>
  <c r="K17" i="1"/>
  <c r="K23" i="1"/>
  <c r="K29" i="1"/>
  <c r="K35" i="1"/>
  <c r="K41" i="1"/>
  <c r="K51" i="1"/>
  <c r="K57" i="1"/>
  <c r="K65" i="1"/>
  <c r="K107" i="1"/>
  <c r="K66" i="1"/>
  <c r="K103" i="1"/>
  <c r="K108" i="1"/>
  <c r="K83" i="1"/>
  <c r="K90" i="1"/>
  <c r="K95" i="1"/>
  <c r="K27" i="1"/>
  <c r="K49" i="1"/>
  <c r="K91" i="1"/>
  <c r="K73" i="1"/>
  <c r="K88" i="1"/>
  <c r="K102" i="1"/>
  <c r="K20" i="1"/>
  <c r="K60" i="1"/>
  <c r="K55" i="1"/>
  <c r="K61" i="1"/>
  <c r="K78" i="1"/>
  <c r="K93" i="1"/>
  <c r="K32" i="1"/>
  <c r="K54" i="1"/>
  <c r="K77" i="1"/>
  <c r="K89" i="1"/>
  <c r="K26" i="1"/>
  <c r="K48" i="1"/>
  <c r="K22" i="1"/>
  <c r="K28" i="1"/>
  <c r="K56" i="1"/>
  <c r="K69" i="1"/>
  <c r="K84" i="1"/>
  <c r="K104" i="1"/>
  <c r="K38" i="1"/>
  <c r="K44" i="1"/>
  <c r="K63" i="1"/>
  <c r="K70" i="1"/>
  <c r="K85" i="1"/>
  <c r="K99" i="1"/>
  <c r="K18" i="1"/>
  <c r="K24" i="1"/>
  <c r="K30" i="1"/>
  <c r="K36" i="1"/>
  <c r="K46" i="1"/>
  <c r="K52" i="1"/>
  <c r="K58" i="1"/>
  <c r="K71" i="1"/>
  <c r="K86" i="1"/>
  <c r="K100" i="1"/>
  <c r="K81" i="1"/>
  <c r="K96" i="1"/>
  <c r="K53" i="1"/>
  <c r="K59" i="1"/>
  <c r="K62" i="1"/>
  <c r="K92" i="1"/>
  <c r="K11" i="1" l="1"/>
  <c r="K110" i="1"/>
</calcChain>
</file>

<file path=xl/sharedStrings.xml><?xml version="1.0" encoding="utf-8"?>
<sst xmlns="http://schemas.openxmlformats.org/spreadsheetml/2006/main" count="308" uniqueCount="227">
  <si>
    <t xml:space="preserve">TARIFA BRICO -30% </t>
  </si>
  <si>
    <r>
      <t>PORTES PAGADOS 500 €</t>
    </r>
    <r>
      <rPr>
        <sz val="11"/>
        <rFont val="Aptos Narrow"/>
        <family val="2"/>
        <scheme val="minor"/>
      </rPr>
      <t xml:space="preserve"> (BALEARES 500 € CANARIAS 500 €)</t>
    </r>
  </si>
  <si>
    <t>PEDIDO MÍNIMO (PORTE DEBIDO) - 0€</t>
  </si>
  <si>
    <t xml:space="preserve">COSTE PORTES - 15€ </t>
  </si>
  <si>
    <t>SIEMPRE CAJAS COMPLETAS</t>
  </si>
  <si>
    <t>GOIZPER S. COOP.</t>
  </si>
  <si>
    <t>TARIFA DE PRECIOS 2026 - PULVERIZADORES, ACCESORIOS, REPUESTOS EN CAJA Y BIOCIDAS    -  REF. 28</t>
  </si>
  <si>
    <t>*La tarifa oficial es la impresa. En caso de discrepancia con esta en formato excel, la tarifa que prevalece es la impresa.</t>
  </si>
  <si>
    <t>PVP RECOMENDADO</t>
  </si>
  <si>
    <t>DESCRIPCION</t>
  </si>
  <si>
    <t>CODIGO UNIT.</t>
  </si>
  <si>
    <t>CÓDIGO</t>
  </si>
  <si>
    <t>PRESENTACION UNIDADES</t>
  </si>
  <si>
    <t>CODIGO EAN</t>
  </si>
  <si>
    <t>SIN IVA</t>
  </si>
  <si>
    <t>DTO</t>
  </si>
  <si>
    <t>PRECIO NETO</t>
  </si>
  <si>
    <t>CAJA</t>
  </si>
  <si>
    <t>UDS</t>
  </si>
  <si>
    <t>TOTAL</t>
  </si>
  <si>
    <t>Pulverizador DOMESTICO TREBOL BLANCO</t>
  </si>
  <si>
    <t>Pulverizador DOMESTICO TREBOL MENTA</t>
  </si>
  <si>
    <t>Pulverizador DOMESTICO TREBOL ANTRACITA</t>
  </si>
  <si>
    <t xml:space="preserve">Pulverizador DOMESTICO MULTICOLOR 600 cc. </t>
  </si>
  <si>
    <t xml:space="preserve">Pulverizador DOMESTICO MULTICOLOR 1000 cc. </t>
  </si>
  <si>
    <t>Pulverizador   DOMESTICO 600 cc. EKO</t>
  </si>
  <si>
    <t>Pulverizador   DOMESTICO 1000 cc. EKO</t>
  </si>
  <si>
    <t>Pulverizador DOMESTICO 1000 cc. CY</t>
  </si>
  <si>
    <t>Pulverizador   Atlas (suelto)</t>
  </si>
  <si>
    <t>83645</t>
  </si>
  <si>
    <t>Pulverizador Mod. Atlas 4 m.</t>
  </si>
  <si>
    <t>Pulverizador Atlas 12 lts.</t>
  </si>
  <si>
    <t>Pulverizador A (suelto)</t>
  </si>
  <si>
    <t>83905</t>
  </si>
  <si>
    <t>Pulverizador B (suelto)</t>
  </si>
  <si>
    <t>83904</t>
  </si>
  <si>
    <t>Mochila de 12 lts.</t>
  </si>
  <si>
    <t>Mochila de 17 lts.</t>
  </si>
  <si>
    <t xml:space="preserve">Pulverizador GreenCity 700 </t>
  </si>
  <si>
    <t xml:space="preserve">Pulverizador GreenCity 2 </t>
  </si>
  <si>
    <t>Pulverizador SELECTA 1´5 ANTRACITA</t>
  </si>
  <si>
    <t>Pulverizador SELECTA 1´5 MENTA</t>
  </si>
  <si>
    <t>Pulverizador SELECTA 2 BO ANTRACITA Y BLANCO</t>
  </si>
  <si>
    <t xml:space="preserve">Pulverizador BERRY 1,5  </t>
  </si>
  <si>
    <t xml:space="preserve">Pulverizador eléctrico E1 </t>
  </si>
  <si>
    <t>Pulverizador EVOLUTION 2 BO</t>
  </si>
  <si>
    <t xml:space="preserve">Pulverizador BERRY 5  </t>
  </si>
  <si>
    <t xml:space="preserve">Pulverizador BERRY 7   </t>
  </si>
  <si>
    <t xml:space="preserve">Pulverizador EVOLUTION 7  </t>
  </si>
  <si>
    <t xml:space="preserve">Pulverizador POLITA 7 </t>
  </si>
  <si>
    <t xml:space="preserve">Pulverizador Eléctrico E7 </t>
  </si>
  <si>
    <t xml:space="preserve">Pulverizador Eléctrico E7 EASY </t>
  </si>
  <si>
    <t>Pulverizador KIMA 9</t>
  </si>
  <si>
    <t>83808</t>
  </si>
  <si>
    <t>Pulverizador KIMA 12</t>
  </si>
  <si>
    <t>83812</t>
  </si>
  <si>
    <t xml:space="preserve">Pulverizador EVOLUTION 16 </t>
  </si>
  <si>
    <t xml:space="preserve">Pulverizador  SUPER AGRO 16  </t>
  </si>
  <si>
    <t>83941</t>
  </si>
  <si>
    <t xml:space="preserve">Pulverizador EVOLUTION 16 AGRO  </t>
  </si>
  <si>
    <t xml:space="preserve">Pulverizador SUPER 16  </t>
  </si>
  <si>
    <t>83943</t>
  </si>
  <si>
    <t xml:space="preserve">Pulverizador EVOLUTION 20 SUPER  </t>
  </si>
  <si>
    <t>Pulverizador BASIC 12</t>
  </si>
  <si>
    <t>Pulverizador BASIC 16</t>
  </si>
  <si>
    <t>EXTINTOR FORESTAL</t>
  </si>
  <si>
    <t xml:space="preserve">Lanza telecópica de 3,2 m. </t>
  </si>
  <si>
    <t xml:space="preserve">Lanza telescópica de 5,4 </t>
  </si>
  <si>
    <t xml:space="preserve">Pulverizador eléctrico E10LT </t>
  </si>
  <si>
    <t xml:space="preserve">Pulverizador eléctrico E15LT </t>
  </si>
  <si>
    <t xml:space="preserve">Pulverizador eléctrico E15LTC </t>
  </si>
  <si>
    <t>Pulverizador Eléctrico  EVOLUTION 20 LTCs</t>
  </si>
  <si>
    <t xml:space="preserve">Pulverizador Eléctrico con ruedas EVOLUTION 30 LTCs </t>
  </si>
  <si>
    <t xml:space="preserve">Pulverizador herbicida a pilas HERBI DUO </t>
  </si>
  <si>
    <t xml:space="preserve">Pulverizador herbicida a pilas HERBI DUO+ </t>
  </si>
  <si>
    <t xml:space="preserve">Mochila 5 L HERBI DUO / DUO+ </t>
  </si>
  <si>
    <t xml:space="preserve">Mochila 12 L HERBI DUO / DUO+ </t>
  </si>
  <si>
    <t xml:space="preserve">Campana HERBI DUO / HERBI DUO+ </t>
  </si>
  <si>
    <t>Espolveoreador de 750 gr. BAZOKA</t>
  </si>
  <si>
    <t>Espolvoreador de 2 kgs. POLMINOR</t>
  </si>
  <si>
    <t>Espolvoreador dorsal de fuelle POLMAX</t>
  </si>
  <si>
    <t>Dosificador DOSER EVOLUTION</t>
  </si>
  <si>
    <t>Kit conversor Doser Evolution</t>
  </si>
  <si>
    <t xml:space="preserve">Pulverizador IK MULTI TR1 </t>
  </si>
  <si>
    <t>Pulverizador IK HC TR1</t>
  </si>
  <si>
    <t xml:space="preserve">Pulverizador IK MULTI TR 1L 360° </t>
  </si>
  <si>
    <t xml:space="preserve">Pulverizador IK MULTI TR MINI 360° </t>
  </si>
  <si>
    <t xml:space="preserve">Pulverizador  IK MULTI 6 </t>
  </si>
  <si>
    <t>83811901</t>
  </si>
  <si>
    <t>Pulverizador IK MULTI 9</t>
  </si>
  <si>
    <t>83811911</t>
  </si>
  <si>
    <t xml:space="preserve">Pulverizador IK MULTI 12 </t>
  </si>
  <si>
    <t>83811921</t>
  </si>
  <si>
    <t xml:space="preserve">Pulverizador IK MULTI 12 BS </t>
  </si>
  <si>
    <t xml:space="preserve">Pulverizador IK 1,5 FOAM </t>
  </si>
  <si>
    <t xml:space="preserve">Pulverizador IK FOAM PRO 2 </t>
  </si>
  <si>
    <t xml:space="preserve">Pulverizador IK FOAM PRO 2+ </t>
  </si>
  <si>
    <t xml:space="preserve">Pulverizador eléctrico IK E FOAM PRO 2 </t>
  </si>
  <si>
    <t xml:space="preserve">Pulverizador IK FOAM PRO 12 </t>
  </si>
  <si>
    <t xml:space="preserve">Pulverizador eléctrico IK E FOAM PRO 12 </t>
  </si>
  <si>
    <t xml:space="preserve">COMPRESOR a batería </t>
  </si>
  <si>
    <t xml:space="preserve">Pulverizador IK FOAM PRO 2 ALK </t>
  </si>
  <si>
    <t xml:space="preserve">Pulverizador IK FOAM PRO 12 ALK </t>
  </si>
  <si>
    <t xml:space="preserve">Pulverizador IK HC 1,5 </t>
  </si>
  <si>
    <t xml:space="preserve">Pulverizador IK ALK 1,5  </t>
  </si>
  <si>
    <t xml:space="preserve">Pulverizador IK ALK PRO 2 </t>
  </si>
  <si>
    <t xml:space="preserve">Pulverizador IK ALK PRO 12 </t>
  </si>
  <si>
    <t xml:space="preserve">Pulverizador IK FOOD </t>
  </si>
  <si>
    <t xml:space="preserve">Pulverizador IK INOX 6 </t>
  </si>
  <si>
    <t xml:space="preserve">Pulverizador IK INOX 10 </t>
  </si>
  <si>
    <t xml:space="preserve">IK WINDOW TINTING &amp; PPF </t>
  </si>
  <si>
    <t xml:space="preserve">Pulverizador IK MULTI PRO 2 360º </t>
  </si>
  <si>
    <t xml:space="preserve">Pulverizador IK MULTI PRO 9 </t>
  </si>
  <si>
    <t xml:space="preserve">Pulverizador IK MULTI PRO 12 </t>
  </si>
  <si>
    <t xml:space="preserve">Pulverizador IK MULTI PRO 12+ </t>
  </si>
  <si>
    <t xml:space="preserve">Pulverizador eléctrico IK E MULTI PRO 12 </t>
  </si>
  <si>
    <t xml:space="preserve">Pulverizador eléctrico Desinfección IK E15 BS </t>
  </si>
  <si>
    <t xml:space="preserve">WATER SUPPLY TANK  </t>
  </si>
  <si>
    <t xml:space="preserve">Pulverizador CONSTRU PLUS 7 </t>
  </si>
  <si>
    <t>8414685000538</t>
  </si>
  <si>
    <t>8414685000552</t>
  </si>
  <si>
    <t>8414685000545</t>
  </si>
  <si>
    <t>8414685000415</t>
  </si>
  <si>
    <t>8414685000378</t>
  </si>
  <si>
    <t>8414685000170</t>
  </si>
  <si>
    <t>8414685000187</t>
  </si>
  <si>
    <t>8414685000194</t>
  </si>
  <si>
    <t>8414685010261</t>
  </si>
  <si>
    <t>8414685010391</t>
  </si>
  <si>
    <t>8414685010315</t>
  </si>
  <si>
    <t>8414685010018</t>
  </si>
  <si>
    <t>8414685010025</t>
  </si>
  <si>
    <t>8414685010438</t>
  </si>
  <si>
    <t>8414685010445</t>
  </si>
  <si>
    <t>8414685000507</t>
  </si>
  <si>
    <t>8414685102201</t>
  </si>
  <si>
    <t>8414685102355</t>
  </si>
  <si>
    <t>8414685102362</t>
  </si>
  <si>
    <t>8414685102232</t>
  </si>
  <si>
    <t>8414685101570</t>
  </si>
  <si>
    <t>8414685040091</t>
  </si>
  <si>
    <t>8414685102119</t>
  </si>
  <si>
    <t>8414685101433</t>
  </si>
  <si>
    <t>8414685101440</t>
  </si>
  <si>
    <t>8414685101792</t>
  </si>
  <si>
    <t>8414685102195</t>
  </si>
  <si>
    <t>8414685040336</t>
  </si>
  <si>
    <t>8414685040466</t>
  </si>
  <si>
    <t>8414685100023</t>
  </si>
  <si>
    <t>8414685100030</t>
  </si>
  <si>
    <t>8414685201096</t>
  </si>
  <si>
    <t>8414685200945</t>
  </si>
  <si>
    <t>8414685200327</t>
  </si>
  <si>
    <t>8414685201065</t>
  </si>
  <si>
    <t>8414685200198</t>
  </si>
  <si>
    <t>8414685201027</t>
  </si>
  <si>
    <t>8414685200969</t>
  </si>
  <si>
    <t>8414685200952</t>
  </si>
  <si>
    <t>8414685010452</t>
  </si>
  <si>
    <t>8414685031723</t>
  </si>
  <si>
    <t>8414685031815</t>
  </si>
  <si>
    <t>8414685040473</t>
  </si>
  <si>
    <t>8414685040480</t>
  </si>
  <si>
    <t>8414685040497</t>
  </si>
  <si>
    <t>8414685040213</t>
  </si>
  <si>
    <t>8414685040367</t>
  </si>
  <si>
    <t>8414685021502</t>
  </si>
  <si>
    <t>8414685021519</t>
  </si>
  <si>
    <t>8414685021571</t>
  </si>
  <si>
    <t>8414685021588</t>
  </si>
  <si>
    <t>8414685021526</t>
  </si>
  <si>
    <t>8414685300041</t>
  </si>
  <si>
    <t>8414685300003</t>
  </si>
  <si>
    <t>8414685300089</t>
  </si>
  <si>
    <t>8414685201201</t>
  </si>
  <si>
    <t>8414685031853</t>
  </si>
  <si>
    <t>8414685000477</t>
  </si>
  <si>
    <t>8414685000484</t>
  </si>
  <si>
    <t>8414685000514</t>
  </si>
  <si>
    <t>8414685000521</t>
  </si>
  <si>
    <t>8414685101709</t>
  </si>
  <si>
    <t>8414685100078</t>
  </si>
  <si>
    <t>8414685100085</t>
  </si>
  <si>
    <t>8414685100092</t>
  </si>
  <si>
    <t>8414685200525</t>
  </si>
  <si>
    <t>8414685101754</t>
  </si>
  <si>
    <t>8414685102089</t>
  </si>
  <si>
    <t>8414685102188</t>
  </si>
  <si>
    <t>8414685040350</t>
  </si>
  <si>
    <t>8414685102126</t>
  </si>
  <si>
    <t>8414685040275</t>
  </si>
  <si>
    <t>8414685032973</t>
  </si>
  <si>
    <t>8414685102331</t>
  </si>
  <si>
    <t>8414685102348</t>
  </si>
  <si>
    <t>8414685101747</t>
  </si>
  <si>
    <t>8414685101778</t>
  </si>
  <si>
    <t>8414685102324</t>
  </si>
  <si>
    <t>8414685102317</t>
  </si>
  <si>
    <t>8414685101952</t>
  </si>
  <si>
    <t>8414685102263</t>
  </si>
  <si>
    <t>8414685102270</t>
  </si>
  <si>
    <t>8414685102249</t>
  </si>
  <si>
    <t>8414685102072</t>
  </si>
  <si>
    <t>8414685102287</t>
  </si>
  <si>
    <t>8414685102027</t>
  </si>
  <si>
    <t>8414685102010</t>
  </si>
  <si>
    <t>8414685102256</t>
  </si>
  <si>
    <t>8414685040343</t>
  </si>
  <si>
    <t>8414685040206</t>
  </si>
  <si>
    <t>8414685102133</t>
  </si>
  <si>
    <t>8414685101419</t>
  </si>
  <si>
    <r>
      <t xml:space="preserve">Pulverizador EVOLUTION 12 </t>
    </r>
    <r>
      <rPr>
        <sz val="12"/>
        <color indexed="10"/>
        <rFont val="Arial"/>
        <family val="2"/>
      </rPr>
      <t xml:space="preserve"> </t>
    </r>
  </si>
  <si>
    <r>
      <rPr>
        <sz val="12"/>
        <rFont val="Arial"/>
        <family val="2"/>
      </rPr>
      <t>Pulverizador  IK  MULTI 1,5</t>
    </r>
    <r>
      <rPr>
        <i/>
        <sz val="12"/>
        <color indexed="10"/>
        <rFont val="Arial"/>
        <family val="2"/>
      </rPr>
      <t xml:space="preserve"> </t>
    </r>
    <r>
      <rPr>
        <u/>
        <sz val="8"/>
        <color indexed="10"/>
        <rFont val="Arial"/>
        <family val="2"/>
      </rPr>
      <t/>
    </r>
  </si>
  <si>
    <r>
      <t>Pulverizador IK MULTI PRO 2</t>
    </r>
    <r>
      <rPr>
        <sz val="12"/>
        <color indexed="10"/>
        <rFont val="Arial"/>
        <family val="2"/>
      </rPr>
      <t xml:space="preserve"> </t>
    </r>
  </si>
  <si>
    <t>405000</t>
  </si>
  <si>
    <t>660009</t>
  </si>
  <si>
    <t>405012</t>
  </si>
  <si>
    <t>665246</t>
  </si>
  <si>
    <t>405010</t>
  </si>
  <si>
    <t>405016</t>
  </si>
  <si>
    <t>405015</t>
  </si>
  <si>
    <t>747559</t>
  </si>
  <si>
    <t>405030</t>
  </si>
  <si>
    <t>747049</t>
  </si>
  <si>
    <t>656863</t>
  </si>
  <si>
    <t>E-GOIZPER</t>
  </si>
  <si>
    <t>TOTAL PEDIDO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</si>
</sst>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00000000000"/>
  </numFmts>
  <fonts count="14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1"/>
      <name val="Aptos Narrow"/>
      <family val="2"/>
      <scheme val="minor"/>
    </font>
    <font>
      <b/>
      <i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rgb="FFFF0000"/>
      <name val="Arial"/>
      <family val="2"/>
    </font>
    <font>
      <u/>
      <sz val="8"/>
      <color indexed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sz val="12"/>
      <color indexed="10"/>
      <name val="Arial"/>
      <family val="2"/>
    </font>
    <font>
      <i/>
      <sz val="12"/>
      <name val="Arial"/>
      <family val="2"/>
    </font>
    <font>
      <i/>
      <sz val="12"/>
      <color indexed="10"/>
      <name val="Arial"/>
      <family val="2"/>
    </font>
    <font>
      <b/>
      <sz val="18"/>
      <color rgb="FFFF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164" fontId="6" fillId="0" borderId="0" xfId="0" applyNumberFormat="1" applyFont="1"/>
    <xf numFmtId="0" fontId="8" fillId="0" borderId="11" xfId="0" applyFont="1" applyBorder="1" applyAlignment="1">
      <alignment horizontal="center" vertical="center"/>
    </xf>
    <xf numFmtId="1" fontId="8" fillId="0" borderId="12" xfId="0" quotePrefix="1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8" fillId="0" borderId="11" xfId="0" quotePrefix="1" applyFont="1" applyBorder="1" applyAlignment="1">
      <alignment horizontal="center" vertical="center"/>
    </xf>
    <xf numFmtId="1" fontId="8" fillId="0" borderId="11" xfId="0" quotePrefix="1" applyNumberFormat="1" applyFont="1" applyBorder="1" applyAlignment="1">
      <alignment horizontal="center" vertical="center"/>
    </xf>
    <xf numFmtId="165" fontId="8" fillId="0" borderId="11" xfId="0" quotePrefix="1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/>
    </xf>
    <xf numFmtId="1" fontId="8" fillId="0" borderId="13" xfId="0" quotePrefix="1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" fontId="4" fillId="3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1" xfId="0" quotePrefix="1" applyFont="1" applyFill="1" applyBorder="1" applyAlignment="1">
      <alignment horizontal="center" vertical="center"/>
    </xf>
    <xf numFmtId="1" fontId="8" fillId="4" borderId="11" xfId="0" quotePrefix="1" applyNumberFormat="1" applyFont="1" applyFill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/>
    </xf>
    <xf numFmtId="10" fontId="4" fillId="4" borderId="0" xfId="0" applyNumberFormat="1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right"/>
    </xf>
    <xf numFmtId="164" fontId="6" fillId="4" borderId="0" xfId="0" applyNumberFormat="1" applyFont="1" applyFill="1"/>
    <xf numFmtId="164" fontId="13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13" fillId="0" borderId="0" xfId="0" applyFont="1" applyBorder="1" applyAlignment="1">
      <alignment horizontal="center" wrapText="1"/>
    </xf>
    <xf numFmtId="164" fontId="13" fillId="0" borderId="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0" fillId="0" borderId="0" xfId="0" applyProtection="1">
      <protection locked="0"/>
    </xf>
    <xf numFmtId="2" fontId="1" fillId="0" borderId="0" xfId="0" applyNumberFormat="1" applyFont="1" applyProtection="1">
      <protection locked="0"/>
    </xf>
    <xf numFmtId="2" fontId="1" fillId="4" borderId="0" xfId="0" applyNumberFormat="1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280988</xdr:colOff>
      <xdr:row>0</xdr:row>
      <xdr:rowOff>166687</xdr:rowOff>
    </xdr:from>
    <xdr:to>
      <xdr:col>4</xdr:col>
      <xdr:colOff>457201</xdr:colOff>
      <xdr:row>3</xdr:row>
      <xdr:rowOff>154781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9732F11-9A9C-420E-8921-AF44DCB14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9138" y="166687"/>
          <a:ext cx="206216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140493</xdr:colOff>
      <xdr:row>0</xdr:row>
      <xdr:rowOff>107156</xdr:rowOff>
    </xdr:from>
    <xdr:to>
      <xdr:col>7</xdr:col>
      <xdr:colOff>61912</xdr:colOff>
      <xdr:row>3</xdr:row>
      <xdr:rowOff>80962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99E037CC-50D8-4A2A-9E70-94BCD68BB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3" t="5586" r="2962" b="9496"/>
        <a:stretch>
          <a:fillRect/>
        </a:stretch>
      </xdr:blipFill>
      <xdr:spPr bwMode="auto">
        <a:xfrm>
          <a:off x="8684418" y="107156"/>
          <a:ext cx="759619" cy="526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707231</xdr:colOff>
      <xdr:row>0</xdr:row>
      <xdr:rowOff>88106</xdr:rowOff>
    </xdr:from>
    <xdr:to>
      <xdr:col>5</xdr:col>
      <xdr:colOff>640555</xdr:colOff>
      <xdr:row>3</xdr:row>
      <xdr:rowOff>147637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2E6BF880-AD51-42C3-8FC3-E5907FA6A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91" t="29100" r="9216" b="27875"/>
        <a:stretch>
          <a:fillRect/>
        </a:stretch>
      </xdr:blipFill>
      <xdr:spPr bwMode="auto">
        <a:xfrm>
          <a:off x="6841331" y="88106"/>
          <a:ext cx="1504949" cy="611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778668</xdr:colOff>
      <xdr:row>4</xdr:row>
      <xdr:rowOff>69056</xdr:rowOff>
    </xdr:from>
    <xdr:to>
      <xdr:col>6</xdr:col>
      <xdr:colOff>479167</xdr:colOff>
      <xdr:row>8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D809988-0BD0-4CCD-A61E-43AFBECE9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6818" y="812006"/>
          <a:ext cx="3996274" cy="692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996C2-BE9D-40AE-9CB9-77C359C50211}">
  <dimension ref="A1:K110"/>
  <sheetViews>
    <sheetView tabSelected="1" workbookViewId="0">
      <pane ySplit="16" topLeftCell="A17" activePane="bottomLeft" state="frozen"/>
      <selection pane="bottomLeft" activeCell="N11" sqref="N11"/>
    </sheetView>
  </sheetViews>
  <sheetFormatPr baseColWidth="10" defaultRowHeight="14.25"/>
  <cols>
    <col min="1" max="1" width="42.375" bestFit="1" customWidth="1"/>
    <col min="2" max="2" width="13.375" customWidth="1"/>
    <col min="3" max="3" width="13.75" customWidth="1"/>
    <col min="5" max="5" width="20.625" customWidth="1"/>
    <col min="9" max="9" width="11" style="55"/>
    <col min="10" max="10" width="21.125" customWidth="1"/>
    <col min="11" max="11" width="29" customWidth="1"/>
  </cols>
  <sheetData>
    <row r="1" spans="1:11" ht="15" thickBot="1">
      <c r="A1" s="1" t="s">
        <v>0</v>
      </c>
      <c r="B1" s="2"/>
      <c r="C1" s="50"/>
      <c r="D1" s="3"/>
      <c r="E1" s="4"/>
      <c r="F1" s="5"/>
      <c r="J1" s="6"/>
    </row>
    <row r="2" spans="1:11">
      <c r="A2" s="7" t="s">
        <v>1</v>
      </c>
      <c r="B2" s="8"/>
      <c r="C2" s="50"/>
      <c r="D2" s="3"/>
      <c r="E2" s="4"/>
      <c r="F2" s="5"/>
      <c r="J2" s="6"/>
    </row>
    <row r="3" spans="1:11">
      <c r="A3" s="9" t="s">
        <v>2</v>
      </c>
      <c r="B3" s="10"/>
      <c r="C3" s="51"/>
      <c r="D3" s="3"/>
      <c r="E3" s="4"/>
      <c r="F3" s="5"/>
      <c r="J3" s="6"/>
    </row>
    <row r="4" spans="1:11" ht="15" thickBot="1">
      <c r="A4" s="11" t="s">
        <v>3</v>
      </c>
      <c r="B4" s="12"/>
      <c r="C4" s="50"/>
      <c r="D4" s="3"/>
      <c r="E4" s="4"/>
      <c r="F4" s="5"/>
      <c r="J4" s="6"/>
    </row>
    <row r="5" spans="1:11" ht="15" thickBot="1">
      <c r="A5" s="13" t="s">
        <v>4</v>
      </c>
      <c r="B5" s="14"/>
      <c r="C5" s="51"/>
      <c r="D5" s="3"/>
      <c r="E5" s="4"/>
      <c r="F5" s="5"/>
      <c r="J5" s="6"/>
    </row>
    <row r="6" spans="1:11">
      <c r="B6" s="3"/>
      <c r="C6" s="50"/>
      <c r="D6" s="3"/>
      <c r="E6" s="4"/>
      <c r="F6" s="5"/>
      <c r="J6" s="6"/>
    </row>
    <row r="7" spans="1:11">
      <c r="B7" s="3"/>
      <c r="C7" s="3"/>
      <c r="D7" s="3"/>
      <c r="E7" s="4"/>
      <c r="F7" s="5"/>
      <c r="J7" s="6"/>
    </row>
    <row r="8" spans="1:11">
      <c r="B8" s="3"/>
      <c r="C8" s="3"/>
      <c r="D8" s="3"/>
      <c r="E8" s="4"/>
      <c r="F8" s="5"/>
      <c r="J8" s="6"/>
    </row>
    <row r="9" spans="1:11">
      <c r="B9" s="3"/>
      <c r="C9" s="3"/>
      <c r="D9" s="3"/>
      <c r="E9" s="4"/>
      <c r="F9" s="5"/>
      <c r="J9" s="6"/>
    </row>
    <row r="10" spans="1:11" ht="6.75" customHeight="1" thickBot="1">
      <c r="B10" s="3"/>
      <c r="C10" s="3"/>
      <c r="D10" s="3"/>
      <c r="E10" s="4"/>
      <c r="F10" s="5"/>
      <c r="J10" s="6"/>
    </row>
    <row r="11" spans="1:11" ht="47.25" customHeight="1" thickBot="1">
      <c r="A11" s="15" t="s">
        <v>5</v>
      </c>
      <c r="B11" s="3"/>
      <c r="C11" s="3"/>
      <c r="D11" s="3"/>
      <c r="E11" s="4"/>
      <c r="F11" s="5"/>
      <c r="J11" s="49" t="s">
        <v>226</v>
      </c>
      <c r="K11" s="48">
        <f>SUM(K17,K109)</f>
        <v>0</v>
      </c>
    </row>
    <row r="12" spans="1:11" ht="15.75">
      <c r="A12" s="16" t="s">
        <v>6</v>
      </c>
      <c r="B12" s="16"/>
      <c r="C12" s="16"/>
      <c r="D12" s="16"/>
      <c r="E12" s="16"/>
      <c r="F12" s="16"/>
      <c r="J12" s="6"/>
    </row>
    <row r="13" spans="1:11">
      <c r="A13" s="17" t="s">
        <v>7</v>
      </c>
      <c r="B13" s="17"/>
      <c r="C13" s="17"/>
      <c r="D13" s="17"/>
      <c r="E13" s="17"/>
      <c r="F13" s="17"/>
      <c r="J13" s="6"/>
    </row>
    <row r="14" spans="1:11" ht="23.25">
      <c r="A14" s="18"/>
      <c r="B14" s="18"/>
      <c r="C14" s="18"/>
      <c r="D14" s="18"/>
      <c r="E14" s="18"/>
      <c r="F14" s="18"/>
      <c r="J14" s="52"/>
      <c r="K14" s="53"/>
    </row>
    <row r="15" spans="1:11" ht="15" thickBot="1">
      <c r="B15" s="3"/>
      <c r="C15" s="3"/>
      <c r="D15" s="3"/>
      <c r="E15" s="4"/>
      <c r="F15" s="19" t="s">
        <v>8</v>
      </c>
      <c r="J15" s="6"/>
    </row>
    <row r="16" spans="1:11" ht="63.75" thickBot="1">
      <c r="A16" s="36" t="s">
        <v>9</v>
      </c>
      <c r="B16" s="36" t="s">
        <v>10</v>
      </c>
      <c r="C16" s="36" t="s">
        <v>11</v>
      </c>
      <c r="D16" s="36" t="s">
        <v>12</v>
      </c>
      <c r="E16" s="36" t="s">
        <v>13</v>
      </c>
      <c r="F16" s="36" t="s">
        <v>14</v>
      </c>
      <c r="G16" s="36" t="s">
        <v>15</v>
      </c>
      <c r="H16" s="36" t="s">
        <v>16</v>
      </c>
      <c r="I16" s="37" t="s">
        <v>17</v>
      </c>
      <c r="J16" s="38" t="s">
        <v>18</v>
      </c>
      <c r="K16" s="39" t="s">
        <v>19</v>
      </c>
    </row>
    <row r="17" spans="1:11" ht="23.25">
      <c r="A17" s="22" t="s">
        <v>20</v>
      </c>
      <c r="B17" s="22">
        <v>84165</v>
      </c>
      <c r="C17" s="22" t="s">
        <v>225</v>
      </c>
      <c r="D17" s="22">
        <v>24</v>
      </c>
      <c r="E17" s="23" t="s">
        <v>119</v>
      </c>
      <c r="F17" s="24">
        <v>3.76</v>
      </c>
      <c r="G17" s="25">
        <v>0.3</v>
      </c>
      <c r="H17" s="26">
        <f>F17*(1-G17)</f>
        <v>2.6319999999999997</v>
      </c>
      <c r="I17" s="56"/>
      <c r="J17" s="20">
        <f>I17*D17</f>
        <v>0</v>
      </c>
      <c r="K17" s="21">
        <f>J17*H17</f>
        <v>0</v>
      </c>
    </row>
    <row r="18" spans="1:11" ht="23.25">
      <c r="A18" s="22" t="s">
        <v>21</v>
      </c>
      <c r="B18" s="22">
        <v>84168</v>
      </c>
      <c r="C18" s="22" t="s">
        <v>225</v>
      </c>
      <c r="D18" s="22">
        <v>24</v>
      </c>
      <c r="E18" s="23" t="s">
        <v>120</v>
      </c>
      <c r="F18" s="24">
        <v>3.76</v>
      </c>
      <c r="G18" s="25">
        <v>0.3</v>
      </c>
      <c r="H18" s="26">
        <f t="shared" ref="H18:H74" si="0">F18*(1-G18)</f>
        <v>2.6319999999999997</v>
      </c>
      <c r="I18" s="56"/>
      <c r="J18" s="20">
        <f t="shared" ref="J18:J74" si="1">I18*D18</f>
        <v>0</v>
      </c>
      <c r="K18" s="21">
        <f t="shared" ref="K18:K74" si="2">J18*H18</f>
        <v>0</v>
      </c>
    </row>
    <row r="19" spans="1:11" ht="23.25">
      <c r="A19" s="22" t="s">
        <v>22</v>
      </c>
      <c r="B19" s="22">
        <v>84167</v>
      </c>
      <c r="C19" s="22" t="s">
        <v>225</v>
      </c>
      <c r="D19" s="22">
        <v>24</v>
      </c>
      <c r="E19" s="23" t="s">
        <v>121</v>
      </c>
      <c r="F19" s="24">
        <v>3.76</v>
      </c>
      <c r="G19" s="25">
        <v>0.3</v>
      </c>
      <c r="H19" s="26">
        <f t="shared" si="0"/>
        <v>2.6319999999999997</v>
      </c>
      <c r="I19" s="56"/>
      <c r="J19" s="20">
        <f t="shared" si="1"/>
        <v>0</v>
      </c>
      <c r="K19" s="21">
        <f t="shared" si="2"/>
        <v>0</v>
      </c>
    </row>
    <row r="20" spans="1:11" ht="23.25">
      <c r="A20" s="22" t="s">
        <v>23</v>
      </c>
      <c r="B20" s="22">
        <v>84166</v>
      </c>
      <c r="C20" s="22" t="s">
        <v>225</v>
      </c>
      <c r="D20" s="22">
        <v>24</v>
      </c>
      <c r="E20" s="23" t="s">
        <v>122</v>
      </c>
      <c r="F20" s="24">
        <v>2.29</v>
      </c>
      <c r="G20" s="25">
        <v>0.3</v>
      </c>
      <c r="H20" s="26">
        <f t="shared" si="0"/>
        <v>1.603</v>
      </c>
      <c r="I20" s="56"/>
      <c r="J20" s="20">
        <f t="shared" si="1"/>
        <v>0</v>
      </c>
      <c r="K20" s="21">
        <f t="shared" si="2"/>
        <v>0</v>
      </c>
    </row>
    <row r="21" spans="1:11" ht="23.25">
      <c r="A21" s="22" t="s">
        <v>24</v>
      </c>
      <c r="B21" s="22">
        <v>84160</v>
      </c>
      <c r="C21" s="22" t="s">
        <v>225</v>
      </c>
      <c r="D21" s="22">
        <v>24</v>
      </c>
      <c r="E21" s="23" t="s">
        <v>123</v>
      </c>
      <c r="F21" s="24">
        <v>2.4900000000000002</v>
      </c>
      <c r="G21" s="25">
        <v>0.3</v>
      </c>
      <c r="H21" s="26">
        <f t="shared" si="0"/>
        <v>1.7430000000000001</v>
      </c>
      <c r="I21" s="56"/>
      <c r="J21" s="20">
        <f t="shared" si="1"/>
        <v>0</v>
      </c>
      <c r="K21" s="21">
        <f t="shared" si="2"/>
        <v>0</v>
      </c>
    </row>
    <row r="22" spans="1:11" ht="23.25">
      <c r="A22" s="22" t="s">
        <v>25</v>
      </c>
      <c r="B22" s="27">
        <v>841461</v>
      </c>
      <c r="C22" s="22" t="s">
        <v>225</v>
      </c>
      <c r="D22" s="22">
        <v>24</v>
      </c>
      <c r="E22" s="28" t="s">
        <v>124</v>
      </c>
      <c r="F22" s="24">
        <v>2.5099999999999998</v>
      </c>
      <c r="G22" s="25">
        <v>0.3</v>
      </c>
      <c r="H22" s="26">
        <f t="shared" si="0"/>
        <v>1.7569999999999997</v>
      </c>
      <c r="I22" s="56"/>
      <c r="J22" s="20">
        <f t="shared" si="1"/>
        <v>0</v>
      </c>
      <c r="K22" s="21">
        <f t="shared" si="2"/>
        <v>0</v>
      </c>
    </row>
    <row r="23" spans="1:11" ht="23.25">
      <c r="A23" s="22" t="s">
        <v>26</v>
      </c>
      <c r="B23" s="27">
        <v>841425</v>
      </c>
      <c r="C23" s="22" t="s">
        <v>225</v>
      </c>
      <c r="D23" s="22">
        <v>24</v>
      </c>
      <c r="E23" s="28" t="s">
        <v>125</v>
      </c>
      <c r="F23" s="24">
        <v>2.74</v>
      </c>
      <c r="G23" s="25">
        <v>0.3</v>
      </c>
      <c r="H23" s="26">
        <f t="shared" si="0"/>
        <v>1.9179999999999999</v>
      </c>
      <c r="I23" s="56"/>
      <c r="J23" s="20">
        <f t="shared" si="1"/>
        <v>0</v>
      </c>
      <c r="K23" s="21">
        <f t="shared" si="2"/>
        <v>0</v>
      </c>
    </row>
    <row r="24" spans="1:11" ht="23.25">
      <c r="A24" s="22" t="s">
        <v>27</v>
      </c>
      <c r="B24" s="27">
        <v>841426</v>
      </c>
      <c r="C24" s="22" t="s">
        <v>225</v>
      </c>
      <c r="D24" s="22">
        <v>24</v>
      </c>
      <c r="E24" s="28" t="s">
        <v>126</v>
      </c>
      <c r="F24" s="24">
        <v>3.68</v>
      </c>
      <c r="G24" s="25">
        <v>0.3</v>
      </c>
      <c r="H24" s="26">
        <f t="shared" si="0"/>
        <v>2.5760000000000001</v>
      </c>
      <c r="I24" s="56"/>
      <c r="J24" s="20">
        <f t="shared" si="1"/>
        <v>0</v>
      </c>
      <c r="K24" s="21">
        <f t="shared" si="2"/>
        <v>0</v>
      </c>
    </row>
    <row r="25" spans="1:11" ht="23.25">
      <c r="A25" s="22" t="s">
        <v>28</v>
      </c>
      <c r="B25" s="27" t="s">
        <v>29</v>
      </c>
      <c r="C25" s="22" t="s">
        <v>225</v>
      </c>
      <c r="D25" s="22">
        <v>6</v>
      </c>
      <c r="E25" s="28" t="s">
        <v>127</v>
      </c>
      <c r="F25" s="24">
        <v>23.94</v>
      </c>
      <c r="G25" s="25">
        <v>0.3</v>
      </c>
      <c r="H25" s="26">
        <f t="shared" si="0"/>
        <v>16.757999999999999</v>
      </c>
      <c r="I25" s="56"/>
      <c r="J25" s="20">
        <f t="shared" si="1"/>
        <v>0</v>
      </c>
      <c r="K25" s="21">
        <f t="shared" si="2"/>
        <v>0</v>
      </c>
    </row>
    <row r="26" spans="1:11" ht="23.25">
      <c r="A26" s="22" t="s">
        <v>30</v>
      </c>
      <c r="B26" s="27">
        <v>83648</v>
      </c>
      <c r="C26" s="22" t="s">
        <v>225</v>
      </c>
      <c r="D26" s="22">
        <v>4</v>
      </c>
      <c r="E26" s="28" t="s">
        <v>128</v>
      </c>
      <c r="F26" s="24">
        <v>25.71</v>
      </c>
      <c r="G26" s="25">
        <v>0.3</v>
      </c>
      <c r="H26" s="26">
        <f t="shared" si="0"/>
        <v>17.997</v>
      </c>
      <c r="I26" s="56"/>
      <c r="J26" s="20">
        <f t="shared" si="1"/>
        <v>0</v>
      </c>
      <c r="K26" s="21">
        <f t="shared" si="2"/>
        <v>0</v>
      </c>
    </row>
    <row r="27" spans="1:11" ht="23.25">
      <c r="A27" s="22" t="s">
        <v>31</v>
      </c>
      <c r="B27" s="27">
        <v>836403</v>
      </c>
      <c r="C27" s="22" t="s">
        <v>225</v>
      </c>
      <c r="D27" s="22">
        <v>4</v>
      </c>
      <c r="E27" s="28" t="s">
        <v>129</v>
      </c>
      <c r="F27" s="24">
        <v>42.66</v>
      </c>
      <c r="G27" s="25">
        <v>0.3</v>
      </c>
      <c r="H27" s="26">
        <f t="shared" si="0"/>
        <v>29.861999999999995</v>
      </c>
      <c r="I27" s="56"/>
      <c r="J27" s="20">
        <f t="shared" si="1"/>
        <v>0</v>
      </c>
      <c r="K27" s="21">
        <f t="shared" si="2"/>
        <v>0</v>
      </c>
    </row>
    <row r="28" spans="1:11" ht="23.25">
      <c r="A28" s="40" t="s">
        <v>32</v>
      </c>
      <c r="B28" s="41" t="s">
        <v>33</v>
      </c>
      <c r="C28" s="40" t="s">
        <v>214</v>
      </c>
      <c r="D28" s="40">
        <v>6</v>
      </c>
      <c r="E28" s="42" t="s">
        <v>130</v>
      </c>
      <c r="F28" s="43">
        <v>38.19</v>
      </c>
      <c r="G28" s="44">
        <v>0.3</v>
      </c>
      <c r="H28" s="45">
        <f t="shared" si="0"/>
        <v>26.732999999999997</v>
      </c>
      <c r="I28" s="57"/>
      <c r="J28" s="46">
        <f t="shared" si="1"/>
        <v>0</v>
      </c>
      <c r="K28" s="47">
        <f t="shared" si="2"/>
        <v>0</v>
      </c>
    </row>
    <row r="29" spans="1:11" ht="23.25">
      <c r="A29" s="22" t="s">
        <v>34</v>
      </c>
      <c r="B29" s="27" t="s">
        <v>35</v>
      </c>
      <c r="C29" s="22" t="s">
        <v>225</v>
      </c>
      <c r="D29" s="22">
        <v>4</v>
      </c>
      <c r="E29" s="28" t="s">
        <v>131</v>
      </c>
      <c r="F29" s="24">
        <v>57.49</v>
      </c>
      <c r="G29" s="25">
        <v>0.3</v>
      </c>
      <c r="H29" s="26">
        <f t="shared" si="0"/>
        <v>40.243000000000002</v>
      </c>
      <c r="I29" s="56"/>
      <c r="J29" s="20">
        <f t="shared" si="1"/>
        <v>0</v>
      </c>
      <c r="K29" s="21">
        <f t="shared" si="2"/>
        <v>0</v>
      </c>
    </row>
    <row r="30" spans="1:11" ht="23.25">
      <c r="A30" s="22" t="s">
        <v>36</v>
      </c>
      <c r="B30" s="27">
        <v>83913</v>
      </c>
      <c r="C30" s="22" t="s">
        <v>225</v>
      </c>
      <c r="D30" s="22">
        <v>4</v>
      </c>
      <c r="E30" s="28" t="s">
        <v>132</v>
      </c>
      <c r="F30" s="24">
        <v>23.99</v>
      </c>
      <c r="G30" s="25">
        <v>0.3</v>
      </c>
      <c r="H30" s="26">
        <f t="shared" si="0"/>
        <v>16.792999999999999</v>
      </c>
      <c r="I30" s="56"/>
      <c r="J30" s="20">
        <f t="shared" si="1"/>
        <v>0</v>
      </c>
      <c r="K30" s="21">
        <f t="shared" si="2"/>
        <v>0</v>
      </c>
    </row>
    <row r="31" spans="1:11" ht="23.25">
      <c r="A31" s="22" t="s">
        <v>37</v>
      </c>
      <c r="B31" s="27">
        <v>83917</v>
      </c>
      <c r="C31" s="22" t="s">
        <v>225</v>
      </c>
      <c r="D31" s="22">
        <v>4</v>
      </c>
      <c r="E31" s="28" t="s">
        <v>133</v>
      </c>
      <c r="F31" s="24">
        <v>27.19</v>
      </c>
      <c r="G31" s="25">
        <v>0.3</v>
      </c>
      <c r="H31" s="26">
        <f t="shared" si="0"/>
        <v>19.033000000000001</v>
      </c>
      <c r="I31" s="56"/>
      <c r="J31" s="20">
        <f t="shared" si="1"/>
        <v>0</v>
      </c>
      <c r="K31" s="21">
        <f t="shared" si="2"/>
        <v>0</v>
      </c>
    </row>
    <row r="32" spans="1:11" ht="23.25">
      <c r="A32" s="22" t="s">
        <v>38</v>
      </c>
      <c r="B32" s="22">
        <v>84147</v>
      </c>
      <c r="C32" s="22" t="s">
        <v>225</v>
      </c>
      <c r="D32" s="22">
        <v>12</v>
      </c>
      <c r="E32" s="29" t="s">
        <v>134</v>
      </c>
      <c r="F32" s="30">
        <v>7.79</v>
      </c>
      <c r="G32" s="25">
        <v>0.3</v>
      </c>
      <c r="H32" s="26">
        <f t="shared" si="0"/>
        <v>5.4529999999999994</v>
      </c>
      <c r="I32" s="56"/>
      <c r="J32" s="20">
        <f t="shared" si="1"/>
        <v>0</v>
      </c>
      <c r="K32" s="21">
        <f t="shared" si="2"/>
        <v>0</v>
      </c>
    </row>
    <row r="33" spans="1:11" ht="23.25">
      <c r="A33" s="22" t="s">
        <v>39</v>
      </c>
      <c r="B33" s="31">
        <v>81840</v>
      </c>
      <c r="C33" s="22" t="s">
        <v>225</v>
      </c>
      <c r="D33" s="22">
        <v>6</v>
      </c>
      <c r="E33" s="29" t="s">
        <v>135</v>
      </c>
      <c r="F33" s="24">
        <v>26.03</v>
      </c>
      <c r="G33" s="25">
        <v>0.3</v>
      </c>
      <c r="H33" s="26">
        <f t="shared" si="0"/>
        <v>18.221</v>
      </c>
      <c r="I33" s="56"/>
      <c r="J33" s="20">
        <f t="shared" si="1"/>
        <v>0</v>
      </c>
      <c r="K33" s="21">
        <f t="shared" si="2"/>
        <v>0</v>
      </c>
    </row>
    <row r="34" spans="1:11" ht="23.25">
      <c r="A34" s="32" t="s">
        <v>40</v>
      </c>
      <c r="B34" s="33">
        <v>81994</v>
      </c>
      <c r="C34" s="22" t="s">
        <v>225</v>
      </c>
      <c r="D34" s="22">
        <v>12</v>
      </c>
      <c r="E34" s="34" t="s">
        <v>136</v>
      </c>
      <c r="F34" s="24">
        <v>7.73</v>
      </c>
      <c r="G34" s="25">
        <v>0.3</v>
      </c>
      <c r="H34" s="26">
        <f t="shared" si="0"/>
        <v>5.4109999999999996</v>
      </c>
      <c r="I34" s="56"/>
      <c r="J34" s="20">
        <f t="shared" si="1"/>
        <v>0</v>
      </c>
      <c r="K34" s="21">
        <f t="shared" si="2"/>
        <v>0</v>
      </c>
    </row>
    <row r="35" spans="1:11" ht="23.25">
      <c r="A35" s="32" t="s">
        <v>41</v>
      </c>
      <c r="B35" s="33">
        <v>81995</v>
      </c>
      <c r="C35" s="22" t="s">
        <v>225</v>
      </c>
      <c r="D35" s="22">
        <v>12</v>
      </c>
      <c r="E35" s="34" t="s">
        <v>137</v>
      </c>
      <c r="F35" s="24">
        <v>7.73</v>
      </c>
      <c r="G35" s="25">
        <v>0.3</v>
      </c>
      <c r="H35" s="26">
        <f t="shared" si="0"/>
        <v>5.4109999999999996</v>
      </c>
      <c r="I35" s="56"/>
      <c r="J35" s="20">
        <f t="shared" si="1"/>
        <v>0</v>
      </c>
      <c r="K35" s="21">
        <f t="shared" si="2"/>
        <v>0</v>
      </c>
    </row>
    <row r="36" spans="1:11" ht="23.25">
      <c r="A36" s="32" t="s">
        <v>42</v>
      </c>
      <c r="B36" s="33">
        <v>81993</v>
      </c>
      <c r="C36" s="22" t="s">
        <v>225</v>
      </c>
      <c r="D36" s="22">
        <v>12</v>
      </c>
      <c r="E36" s="34" t="s">
        <v>138</v>
      </c>
      <c r="F36" s="24">
        <v>8.5299999999999994</v>
      </c>
      <c r="G36" s="25">
        <v>0.3</v>
      </c>
      <c r="H36" s="26">
        <f t="shared" si="0"/>
        <v>5.9709999999999992</v>
      </c>
      <c r="I36" s="56"/>
      <c r="J36" s="20">
        <f t="shared" si="1"/>
        <v>0</v>
      </c>
      <c r="K36" s="21">
        <f t="shared" si="2"/>
        <v>0</v>
      </c>
    </row>
    <row r="37" spans="1:11" ht="23.25">
      <c r="A37" s="40" t="s">
        <v>43</v>
      </c>
      <c r="B37" s="41">
        <v>81841</v>
      </c>
      <c r="C37" s="40" t="s">
        <v>215</v>
      </c>
      <c r="D37" s="40">
        <v>6</v>
      </c>
      <c r="E37" s="42" t="s">
        <v>139</v>
      </c>
      <c r="F37" s="43">
        <v>10.49</v>
      </c>
      <c r="G37" s="44">
        <v>0.3</v>
      </c>
      <c r="H37" s="45">
        <f t="shared" si="0"/>
        <v>7.343</v>
      </c>
      <c r="I37" s="57"/>
      <c r="J37" s="46">
        <f t="shared" si="1"/>
        <v>0</v>
      </c>
      <c r="K37" s="47">
        <f t="shared" si="2"/>
        <v>0</v>
      </c>
    </row>
    <row r="38" spans="1:11" ht="23.25">
      <c r="A38" s="22" t="s">
        <v>44</v>
      </c>
      <c r="B38" s="27">
        <v>83141</v>
      </c>
      <c r="C38" s="22" t="s">
        <v>225</v>
      </c>
      <c r="D38" s="22">
        <v>6</v>
      </c>
      <c r="E38" s="28" t="s">
        <v>140</v>
      </c>
      <c r="F38" s="24">
        <v>16.87</v>
      </c>
      <c r="G38" s="25">
        <v>0.3</v>
      </c>
      <c r="H38" s="26">
        <f t="shared" si="0"/>
        <v>11.808999999999999</v>
      </c>
      <c r="I38" s="56"/>
      <c r="J38" s="20">
        <f t="shared" si="1"/>
        <v>0</v>
      </c>
      <c r="K38" s="21">
        <f t="shared" si="2"/>
        <v>0</v>
      </c>
    </row>
    <row r="39" spans="1:11" ht="23.25">
      <c r="A39" s="22" t="s">
        <v>45</v>
      </c>
      <c r="B39" s="27">
        <v>82042</v>
      </c>
      <c r="C39" s="22" t="s">
        <v>225</v>
      </c>
      <c r="D39" s="22">
        <v>6</v>
      </c>
      <c r="E39" s="28" t="s">
        <v>141</v>
      </c>
      <c r="F39" s="24">
        <v>12.65</v>
      </c>
      <c r="G39" s="25">
        <v>0.3</v>
      </c>
      <c r="H39" s="26">
        <f t="shared" si="0"/>
        <v>8.8550000000000004</v>
      </c>
      <c r="I39" s="56"/>
      <c r="J39" s="20">
        <f t="shared" si="1"/>
        <v>0</v>
      </c>
      <c r="K39" s="21">
        <f t="shared" si="2"/>
        <v>0</v>
      </c>
    </row>
    <row r="40" spans="1:11" ht="23.25">
      <c r="A40" s="22" t="s">
        <v>46</v>
      </c>
      <c r="B40" s="27">
        <v>81845</v>
      </c>
      <c r="C40" s="22" t="s">
        <v>225</v>
      </c>
      <c r="D40" s="22">
        <v>4</v>
      </c>
      <c r="E40" s="28" t="s">
        <v>142</v>
      </c>
      <c r="F40" s="24">
        <v>35.94</v>
      </c>
      <c r="G40" s="25">
        <v>0.3</v>
      </c>
      <c r="H40" s="26">
        <f t="shared" si="0"/>
        <v>25.157999999999998</v>
      </c>
      <c r="I40" s="56"/>
      <c r="J40" s="20">
        <f t="shared" si="1"/>
        <v>0</v>
      </c>
      <c r="K40" s="21">
        <f t="shared" si="2"/>
        <v>0</v>
      </c>
    </row>
    <row r="41" spans="1:11" ht="23.25">
      <c r="A41" s="40" t="s">
        <v>47</v>
      </c>
      <c r="B41" s="41">
        <v>81847</v>
      </c>
      <c r="C41" s="40" t="s">
        <v>216</v>
      </c>
      <c r="D41" s="40">
        <v>4</v>
      </c>
      <c r="E41" s="42" t="s">
        <v>143</v>
      </c>
      <c r="F41" s="43">
        <v>38.29</v>
      </c>
      <c r="G41" s="44">
        <v>0.3</v>
      </c>
      <c r="H41" s="45">
        <f t="shared" si="0"/>
        <v>26.802999999999997</v>
      </c>
      <c r="I41" s="57"/>
      <c r="J41" s="46">
        <f t="shared" si="1"/>
        <v>0</v>
      </c>
      <c r="K41" s="47">
        <f t="shared" si="2"/>
        <v>0</v>
      </c>
    </row>
    <row r="42" spans="1:11" ht="23.25">
      <c r="A42" s="22" t="s">
        <v>48</v>
      </c>
      <c r="B42" s="27">
        <v>82047</v>
      </c>
      <c r="C42" s="22" t="s">
        <v>225</v>
      </c>
      <c r="D42" s="22">
        <v>4</v>
      </c>
      <c r="E42" s="28" t="s">
        <v>144</v>
      </c>
      <c r="F42" s="24">
        <v>39.479999999999997</v>
      </c>
      <c r="G42" s="25">
        <v>0.3</v>
      </c>
      <c r="H42" s="26">
        <f t="shared" si="0"/>
        <v>27.635999999999996</v>
      </c>
      <c r="I42" s="56"/>
      <c r="J42" s="20">
        <f t="shared" si="1"/>
        <v>0</v>
      </c>
      <c r="K42" s="21">
        <f t="shared" si="2"/>
        <v>0</v>
      </c>
    </row>
    <row r="43" spans="1:11" ht="23.25">
      <c r="A43" s="22" t="s">
        <v>49</v>
      </c>
      <c r="B43" s="27">
        <v>82842</v>
      </c>
      <c r="C43" s="22" t="s">
        <v>225</v>
      </c>
      <c r="D43" s="22">
        <v>4</v>
      </c>
      <c r="E43" s="28" t="s">
        <v>145</v>
      </c>
      <c r="F43" s="24">
        <v>32.56</v>
      </c>
      <c r="G43" s="25">
        <v>0.3</v>
      </c>
      <c r="H43" s="26">
        <f t="shared" si="0"/>
        <v>22.792000000000002</v>
      </c>
      <c r="I43" s="56"/>
      <c r="J43" s="20">
        <f t="shared" si="1"/>
        <v>0</v>
      </c>
      <c r="K43" s="21">
        <f t="shared" si="2"/>
        <v>0</v>
      </c>
    </row>
    <row r="44" spans="1:11" ht="23.25">
      <c r="A44" s="32" t="s">
        <v>50</v>
      </c>
      <c r="B44" s="33">
        <v>83147</v>
      </c>
      <c r="C44" s="22" t="s">
        <v>225</v>
      </c>
      <c r="D44" s="22">
        <v>1</v>
      </c>
      <c r="E44" s="34" t="s">
        <v>146</v>
      </c>
      <c r="F44" s="24">
        <v>80.02</v>
      </c>
      <c r="G44" s="25">
        <v>0.3</v>
      </c>
      <c r="H44" s="26">
        <f t="shared" si="0"/>
        <v>56.013999999999996</v>
      </c>
      <c r="I44" s="56"/>
      <c r="J44" s="20">
        <f t="shared" si="1"/>
        <v>0</v>
      </c>
      <c r="K44" s="21">
        <f t="shared" si="2"/>
        <v>0</v>
      </c>
    </row>
    <row r="45" spans="1:11" ht="23.25">
      <c r="A45" s="32" t="s">
        <v>51</v>
      </c>
      <c r="B45" s="33">
        <v>83146</v>
      </c>
      <c r="C45" s="22" t="s">
        <v>225</v>
      </c>
      <c r="D45" s="22">
        <v>1</v>
      </c>
      <c r="E45" s="34" t="s">
        <v>147</v>
      </c>
      <c r="F45" s="24">
        <v>50.35</v>
      </c>
      <c r="G45" s="25">
        <v>0.3</v>
      </c>
      <c r="H45" s="26">
        <f t="shared" si="0"/>
        <v>35.244999999999997</v>
      </c>
      <c r="I45" s="56"/>
      <c r="J45" s="20">
        <f t="shared" si="1"/>
        <v>0</v>
      </c>
      <c r="K45" s="21">
        <f t="shared" si="2"/>
        <v>0</v>
      </c>
    </row>
    <row r="46" spans="1:11" ht="23.25">
      <c r="A46" s="22" t="s">
        <v>52</v>
      </c>
      <c r="B46" s="27" t="s">
        <v>53</v>
      </c>
      <c r="C46" s="22" t="s">
        <v>225</v>
      </c>
      <c r="D46" s="22">
        <v>4</v>
      </c>
      <c r="E46" s="28" t="s">
        <v>148</v>
      </c>
      <c r="F46" s="24">
        <v>54.27</v>
      </c>
      <c r="G46" s="25">
        <v>0.3</v>
      </c>
      <c r="H46" s="26">
        <f t="shared" si="0"/>
        <v>37.988999999999997</v>
      </c>
      <c r="I46" s="56"/>
      <c r="J46" s="20">
        <f t="shared" si="1"/>
        <v>0</v>
      </c>
      <c r="K46" s="21">
        <f t="shared" si="2"/>
        <v>0</v>
      </c>
    </row>
    <row r="47" spans="1:11" ht="23.25">
      <c r="A47" s="22" t="s">
        <v>54</v>
      </c>
      <c r="B47" s="27" t="s">
        <v>55</v>
      </c>
      <c r="C47" s="22" t="s">
        <v>225</v>
      </c>
      <c r="D47" s="22">
        <v>2</v>
      </c>
      <c r="E47" s="28" t="s">
        <v>149</v>
      </c>
      <c r="F47" s="24">
        <v>59.18</v>
      </c>
      <c r="G47" s="25">
        <v>0.3</v>
      </c>
      <c r="H47" s="26">
        <f t="shared" si="0"/>
        <v>41.425999999999995</v>
      </c>
      <c r="I47" s="56"/>
      <c r="J47" s="20">
        <f t="shared" si="1"/>
        <v>0</v>
      </c>
      <c r="K47" s="21">
        <f t="shared" si="2"/>
        <v>0</v>
      </c>
    </row>
    <row r="48" spans="1:11" ht="23.25">
      <c r="A48" s="40" t="s">
        <v>211</v>
      </c>
      <c r="B48" s="41">
        <v>84949</v>
      </c>
      <c r="C48" s="40" t="s">
        <v>217</v>
      </c>
      <c r="D48" s="40">
        <v>1</v>
      </c>
      <c r="E48" s="42" t="s">
        <v>150</v>
      </c>
      <c r="F48" s="43">
        <v>63.15</v>
      </c>
      <c r="G48" s="44">
        <v>0.3</v>
      </c>
      <c r="H48" s="45">
        <f t="shared" si="0"/>
        <v>44.204999999999998</v>
      </c>
      <c r="I48" s="57"/>
      <c r="J48" s="46">
        <f t="shared" si="1"/>
        <v>0</v>
      </c>
      <c r="K48" s="47">
        <f t="shared" si="2"/>
        <v>0</v>
      </c>
    </row>
    <row r="49" spans="1:11" ht="23.25">
      <c r="A49" s="40" t="s">
        <v>56</v>
      </c>
      <c r="B49" s="41">
        <v>84941</v>
      </c>
      <c r="C49" s="40" t="s">
        <v>218</v>
      </c>
      <c r="D49" s="40">
        <v>1</v>
      </c>
      <c r="E49" s="42" t="s">
        <v>151</v>
      </c>
      <c r="F49" s="43">
        <v>69.790000000000006</v>
      </c>
      <c r="G49" s="44">
        <v>0.3</v>
      </c>
      <c r="H49" s="45">
        <f t="shared" si="0"/>
        <v>48.853000000000002</v>
      </c>
      <c r="I49" s="57"/>
      <c r="J49" s="46">
        <f t="shared" si="1"/>
        <v>0</v>
      </c>
      <c r="K49" s="47">
        <f t="shared" si="2"/>
        <v>0</v>
      </c>
    </row>
    <row r="50" spans="1:11" ht="23.25">
      <c r="A50" s="40" t="s">
        <v>57</v>
      </c>
      <c r="B50" s="41" t="s">
        <v>58</v>
      </c>
      <c r="C50" s="40" t="s">
        <v>219</v>
      </c>
      <c r="D50" s="40">
        <v>1</v>
      </c>
      <c r="E50" s="42" t="s">
        <v>152</v>
      </c>
      <c r="F50" s="43">
        <v>74.61</v>
      </c>
      <c r="G50" s="44">
        <v>0.3</v>
      </c>
      <c r="H50" s="45">
        <f t="shared" si="0"/>
        <v>52.226999999999997</v>
      </c>
      <c r="I50" s="57"/>
      <c r="J50" s="46">
        <f t="shared" si="1"/>
        <v>0</v>
      </c>
      <c r="K50" s="47">
        <f t="shared" si="2"/>
        <v>0</v>
      </c>
    </row>
    <row r="51" spans="1:11" ht="23.25">
      <c r="A51" s="22" t="s">
        <v>59</v>
      </c>
      <c r="B51" s="27">
        <v>84946</v>
      </c>
      <c r="C51" s="22" t="s">
        <v>225</v>
      </c>
      <c r="D51" s="22">
        <v>1</v>
      </c>
      <c r="E51" s="28" t="s">
        <v>153</v>
      </c>
      <c r="F51" s="24">
        <v>78.709999999999994</v>
      </c>
      <c r="G51" s="25">
        <v>0.3</v>
      </c>
      <c r="H51" s="26">
        <f t="shared" si="0"/>
        <v>55.096999999999994</v>
      </c>
      <c r="I51" s="56"/>
      <c r="J51" s="20">
        <f t="shared" si="1"/>
        <v>0</v>
      </c>
      <c r="K51" s="21">
        <f t="shared" si="2"/>
        <v>0</v>
      </c>
    </row>
    <row r="52" spans="1:11" ht="23.25">
      <c r="A52" s="40" t="s">
        <v>60</v>
      </c>
      <c r="B52" s="41" t="s">
        <v>61</v>
      </c>
      <c r="C52" s="40" t="s">
        <v>220</v>
      </c>
      <c r="D52" s="40">
        <v>1</v>
      </c>
      <c r="E52" s="42" t="s">
        <v>154</v>
      </c>
      <c r="F52" s="43">
        <v>82.6</v>
      </c>
      <c r="G52" s="44">
        <v>0.3</v>
      </c>
      <c r="H52" s="45">
        <f t="shared" si="0"/>
        <v>57.819999999999993</v>
      </c>
      <c r="I52" s="57"/>
      <c r="J52" s="46">
        <f t="shared" si="1"/>
        <v>0</v>
      </c>
      <c r="K52" s="47">
        <f t="shared" si="2"/>
        <v>0</v>
      </c>
    </row>
    <row r="53" spans="1:11" ht="23.25">
      <c r="A53" s="22" t="s">
        <v>62</v>
      </c>
      <c r="B53" s="27">
        <v>84948</v>
      </c>
      <c r="C53" s="22" t="s">
        <v>225</v>
      </c>
      <c r="D53" s="22">
        <v>1</v>
      </c>
      <c r="E53" s="28" t="s">
        <v>155</v>
      </c>
      <c r="F53" s="24">
        <v>84.13</v>
      </c>
      <c r="G53" s="25">
        <v>0.3</v>
      </c>
      <c r="H53" s="26">
        <f t="shared" si="0"/>
        <v>58.890999999999991</v>
      </c>
      <c r="I53" s="56"/>
      <c r="J53" s="20">
        <f t="shared" si="1"/>
        <v>0</v>
      </c>
      <c r="K53" s="21">
        <f t="shared" si="2"/>
        <v>0</v>
      </c>
    </row>
    <row r="54" spans="1:11" ht="23.25">
      <c r="A54" s="22" t="s">
        <v>63</v>
      </c>
      <c r="B54" s="27">
        <v>85949</v>
      </c>
      <c r="C54" s="22" t="s">
        <v>225</v>
      </c>
      <c r="D54" s="22">
        <v>1</v>
      </c>
      <c r="E54" s="28" t="s">
        <v>156</v>
      </c>
      <c r="F54" s="24">
        <v>43.94</v>
      </c>
      <c r="G54" s="25">
        <v>0.3</v>
      </c>
      <c r="H54" s="26">
        <f t="shared" si="0"/>
        <v>30.757999999999996</v>
      </c>
      <c r="I54" s="56"/>
      <c r="J54" s="20">
        <f t="shared" si="1"/>
        <v>0</v>
      </c>
      <c r="K54" s="21">
        <f t="shared" si="2"/>
        <v>0</v>
      </c>
    </row>
    <row r="55" spans="1:11" ht="23.25">
      <c r="A55" s="22" t="s">
        <v>64</v>
      </c>
      <c r="B55" s="27">
        <v>85947</v>
      </c>
      <c r="C55" s="22" t="s">
        <v>225</v>
      </c>
      <c r="D55" s="22">
        <v>1</v>
      </c>
      <c r="E55" s="28" t="s">
        <v>157</v>
      </c>
      <c r="F55" s="24">
        <v>45.8</v>
      </c>
      <c r="G55" s="25">
        <v>0.3</v>
      </c>
      <c r="H55" s="26">
        <f t="shared" si="0"/>
        <v>32.059999999999995</v>
      </c>
      <c r="I55" s="56"/>
      <c r="J55" s="20">
        <f t="shared" si="1"/>
        <v>0</v>
      </c>
      <c r="K55" s="21">
        <f t="shared" si="2"/>
        <v>0</v>
      </c>
    </row>
    <row r="56" spans="1:11" ht="23.25">
      <c r="A56" s="22" t="s">
        <v>65</v>
      </c>
      <c r="B56" s="27">
        <v>83908906</v>
      </c>
      <c r="C56" s="22" t="s">
        <v>225</v>
      </c>
      <c r="D56" s="22">
        <v>1</v>
      </c>
      <c r="E56" s="28" t="s">
        <v>158</v>
      </c>
      <c r="F56" s="24">
        <v>110.73</v>
      </c>
      <c r="G56" s="25">
        <v>0.3</v>
      </c>
      <c r="H56" s="26">
        <f t="shared" si="0"/>
        <v>77.510999999999996</v>
      </c>
      <c r="I56" s="56"/>
      <c r="J56" s="20">
        <f t="shared" si="1"/>
        <v>0</v>
      </c>
      <c r="K56" s="21">
        <f t="shared" si="2"/>
        <v>0</v>
      </c>
    </row>
    <row r="57" spans="1:11" ht="23.25">
      <c r="A57" s="22" t="s">
        <v>66</v>
      </c>
      <c r="B57" s="27">
        <v>83540913</v>
      </c>
      <c r="C57" s="22" t="s">
        <v>225</v>
      </c>
      <c r="D57" s="22">
        <v>4</v>
      </c>
      <c r="E57" s="28" t="s">
        <v>159</v>
      </c>
      <c r="F57" s="24">
        <v>73.400000000000006</v>
      </c>
      <c r="G57" s="25">
        <v>0.3</v>
      </c>
      <c r="H57" s="26">
        <f t="shared" si="0"/>
        <v>51.38</v>
      </c>
      <c r="I57" s="56"/>
      <c r="J57" s="20">
        <f t="shared" si="1"/>
        <v>0</v>
      </c>
      <c r="K57" s="21">
        <f t="shared" si="2"/>
        <v>0</v>
      </c>
    </row>
    <row r="58" spans="1:11" ht="23.25">
      <c r="A58" s="22" t="s">
        <v>67</v>
      </c>
      <c r="B58" s="27">
        <v>83540915</v>
      </c>
      <c r="C58" s="22" t="s">
        <v>225</v>
      </c>
      <c r="D58" s="22">
        <v>4</v>
      </c>
      <c r="E58" s="28" t="s">
        <v>160</v>
      </c>
      <c r="F58" s="24">
        <v>98.48</v>
      </c>
      <c r="G58" s="25">
        <v>0.3</v>
      </c>
      <c r="H58" s="26">
        <f t="shared" si="0"/>
        <v>68.935999999999993</v>
      </c>
      <c r="I58" s="56"/>
      <c r="J58" s="20">
        <f t="shared" si="1"/>
        <v>0</v>
      </c>
      <c r="K58" s="21">
        <f t="shared" si="2"/>
        <v>0</v>
      </c>
    </row>
    <row r="59" spans="1:11" ht="23.25">
      <c r="A59" s="22" t="s">
        <v>68</v>
      </c>
      <c r="B59" s="27">
        <v>83010</v>
      </c>
      <c r="C59" s="22" t="s">
        <v>225</v>
      </c>
      <c r="D59" s="22">
        <v>1</v>
      </c>
      <c r="E59" s="28" t="s">
        <v>161</v>
      </c>
      <c r="F59" s="24">
        <v>129.44</v>
      </c>
      <c r="G59" s="25">
        <v>0.3</v>
      </c>
      <c r="H59" s="26">
        <f t="shared" si="0"/>
        <v>90.60799999999999</v>
      </c>
      <c r="I59" s="56"/>
      <c r="J59" s="20">
        <f t="shared" si="1"/>
        <v>0</v>
      </c>
      <c r="K59" s="21">
        <f t="shared" si="2"/>
        <v>0</v>
      </c>
    </row>
    <row r="60" spans="1:11" ht="23.25">
      <c r="A60" s="40" t="s">
        <v>69</v>
      </c>
      <c r="B60" s="41">
        <v>83011</v>
      </c>
      <c r="C60" s="40" t="s">
        <v>221</v>
      </c>
      <c r="D60" s="40">
        <v>1</v>
      </c>
      <c r="E60" s="42" t="s">
        <v>162</v>
      </c>
      <c r="F60" s="43">
        <v>139.80000000000001</v>
      </c>
      <c r="G60" s="44">
        <v>0.3</v>
      </c>
      <c r="H60" s="45">
        <f t="shared" si="0"/>
        <v>97.86</v>
      </c>
      <c r="I60" s="57"/>
      <c r="J60" s="46">
        <f t="shared" si="1"/>
        <v>0</v>
      </c>
      <c r="K60" s="47">
        <f t="shared" si="2"/>
        <v>0</v>
      </c>
    </row>
    <row r="61" spans="1:11" ht="23.25">
      <c r="A61" s="22" t="s">
        <v>70</v>
      </c>
      <c r="B61" s="27">
        <v>83015</v>
      </c>
      <c r="C61" s="22" t="s">
        <v>225</v>
      </c>
      <c r="D61" s="22">
        <v>1</v>
      </c>
      <c r="E61" s="28" t="s">
        <v>163</v>
      </c>
      <c r="F61" s="24">
        <v>177.61</v>
      </c>
      <c r="G61" s="25">
        <v>0.3</v>
      </c>
      <c r="H61" s="26">
        <f t="shared" si="0"/>
        <v>124.327</v>
      </c>
      <c r="I61" s="56"/>
      <c r="J61" s="20">
        <f t="shared" si="1"/>
        <v>0</v>
      </c>
      <c r="K61" s="21">
        <f t="shared" si="2"/>
        <v>0</v>
      </c>
    </row>
    <row r="62" spans="1:11" ht="23.25">
      <c r="A62" s="22" t="s">
        <v>71</v>
      </c>
      <c r="B62" s="27">
        <v>83042</v>
      </c>
      <c r="C62" s="22" t="s">
        <v>225</v>
      </c>
      <c r="D62" s="22">
        <v>1</v>
      </c>
      <c r="E62" s="28" t="s">
        <v>164</v>
      </c>
      <c r="F62" s="24">
        <v>229.58</v>
      </c>
      <c r="G62" s="25">
        <v>0.3</v>
      </c>
      <c r="H62" s="26">
        <f t="shared" si="0"/>
        <v>160.70599999999999</v>
      </c>
      <c r="I62" s="56"/>
      <c r="J62" s="20">
        <f t="shared" si="1"/>
        <v>0</v>
      </c>
      <c r="K62" s="21">
        <f t="shared" si="2"/>
        <v>0</v>
      </c>
    </row>
    <row r="63" spans="1:11" ht="23.25">
      <c r="A63" s="54" t="s">
        <v>72</v>
      </c>
      <c r="B63" s="27">
        <v>84343</v>
      </c>
      <c r="C63" s="22" t="s">
        <v>225</v>
      </c>
      <c r="D63" s="22">
        <v>1</v>
      </c>
      <c r="E63" s="28" t="s">
        <v>165</v>
      </c>
      <c r="F63" s="24">
        <v>264.58</v>
      </c>
      <c r="G63" s="25">
        <v>0.3</v>
      </c>
      <c r="H63" s="26">
        <f t="shared" si="0"/>
        <v>185.20599999999999</v>
      </c>
      <c r="I63" s="56"/>
      <c r="J63" s="20">
        <f t="shared" si="1"/>
        <v>0</v>
      </c>
      <c r="K63" s="21">
        <f t="shared" si="2"/>
        <v>0</v>
      </c>
    </row>
    <row r="64" spans="1:11" ht="23.25">
      <c r="A64" s="22" t="s">
        <v>73</v>
      </c>
      <c r="B64" s="27">
        <v>83747</v>
      </c>
      <c r="C64" s="22" t="s">
        <v>225</v>
      </c>
      <c r="D64" s="22">
        <v>4</v>
      </c>
      <c r="E64" s="28" t="s">
        <v>166</v>
      </c>
      <c r="F64" s="24">
        <v>63.59</v>
      </c>
      <c r="G64" s="25">
        <v>0.3</v>
      </c>
      <c r="H64" s="26">
        <f t="shared" si="0"/>
        <v>44.512999999999998</v>
      </c>
      <c r="I64" s="56"/>
      <c r="J64" s="20">
        <f t="shared" si="1"/>
        <v>0</v>
      </c>
      <c r="K64" s="21">
        <f t="shared" si="2"/>
        <v>0</v>
      </c>
    </row>
    <row r="65" spans="1:11" ht="23.25">
      <c r="A65" s="22" t="s">
        <v>74</v>
      </c>
      <c r="B65" s="27">
        <v>83748</v>
      </c>
      <c r="C65" s="22" t="s">
        <v>225</v>
      </c>
      <c r="D65" s="22">
        <v>4</v>
      </c>
      <c r="E65" s="28" t="s">
        <v>167</v>
      </c>
      <c r="F65" s="24">
        <v>87.93</v>
      </c>
      <c r="G65" s="25">
        <v>0.3</v>
      </c>
      <c r="H65" s="26">
        <f t="shared" si="0"/>
        <v>61.551000000000002</v>
      </c>
      <c r="I65" s="56"/>
      <c r="J65" s="20">
        <f t="shared" si="1"/>
        <v>0</v>
      </c>
      <c r="K65" s="21">
        <f t="shared" si="2"/>
        <v>0</v>
      </c>
    </row>
    <row r="66" spans="1:11" ht="23.25">
      <c r="A66" s="22" t="s">
        <v>75</v>
      </c>
      <c r="B66" s="27">
        <v>83795</v>
      </c>
      <c r="C66" s="22" t="s">
        <v>225</v>
      </c>
      <c r="D66" s="22">
        <v>4</v>
      </c>
      <c r="E66" s="28" t="s">
        <v>168</v>
      </c>
      <c r="F66" s="24">
        <v>27.09</v>
      </c>
      <c r="G66" s="25">
        <v>0.3</v>
      </c>
      <c r="H66" s="26">
        <f t="shared" si="0"/>
        <v>18.962999999999997</v>
      </c>
      <c r="I66" s="56"/>
      <c r="J66" s="20">
        <f t="shared" si="1"/>
        <v>0</v>
      </c>
      <c r="K66" s="21">
        <f t="shared" si="2"/>
        <v>0</v>
      </c>
    </row>
    <row r="67" spans="1:11" ht="23.25">
      <c r="A67" s="22" t="s">
        <v>76</v>
      </c>
      <c r="B67" s="27">
        <v>83790</v>
      </c>
      <c r="C67" s="22" t="s">
        <v>225</v>
      </c>
      <c r="D67" s="22">
        <v>4</v>
      </c>
      <c r="E67" s="28" t="s">
        <v>169</v>
      </c>
      <c r="F67" s="24">
        <v>35.53</v>
      </c>
      <c r="G67" s="25">
        <v>0.3</v>
      </c>
      <c r="H67" s="26">
        <f t="shared" si="0"/>
        <v>24.870999999999999</v>
      </c>
      <c r="I67" s="56"/>
      <c r="J67" s="20">
        <f t="shared" si="1"/>
        <v>0</v>
      </c>
      <c r="K67" s="21">
        <f t="shared" si="2"/>
        <v>0</v>
      </c>
    </row>
    <row r="68" spans="1:11" ht="23.25">
      <c r="A68" s="22" t="s">
        <v>77</v>
      </c>
      <c r="B68" s="27">
        <v>83748980</v>
      </c>
      <c r="C68" s="22" t="s">
        <v>225</v>
      </c>
      <c r="D68" s="22">
        <v>1</v>
      </c>
      <c r="E68" s="28" t="s">
        <v>170</v>
      </c>
      <c r="F68" s="24">
        <v>15.18</v>
      </c>
      <c r="G68" s="25">
        <v>0.3</v>
      </c>
      <c r="H68" s="26">
        <f t="shared" si="0"/>
        <v>10.625999999999999</v>
      </c>
      <c r="I68" s="56"/>
      <c r="J68" s="20">
        <f t="shared" si="1"/>
        <v>0</v>
      </c>
      <c r="K68" s="21">
        <f t="shared" si="2"/>
        <v>0</v>
      </c>
    </row>
    <row r="69" spans="1:11" ht="23.25">
      <c r="A69" s="22" t="s">
        <v>78</v>
      </c>
      <c r="B69" s="27">
        <v>80308</v>
      </c>
      <c r="C69" s="22" t="s">
        <v>225</v>
      </c>
      <c r="D69" s="22">
        <v>6</v>
      </c>
      <c r="E69" s="28" t="s">
        <v>171</v>
      </c>
      <c r="F69" s="24">
        <v>15.31</v>
      </c>
      <c r="G69" s="25">
        <v>0.3</v>
      </c>
      <c r="H69" s="26">
        <f t="shared" si="0"/>
        <v>10.717000000000001</v>
      </c>
      <c r="I69" s="56"/>
      <c r="J69" s="20">
        <f t="shared" si="1"/>
        <v>0</v>
      </c>
      <c r="K69" s="21">
        <f t="shared" si="2"/>
        <v>0</v>
      </c>
    </row>
    <row r="70" spans="1:11" ht="23.25">
      <c r="A70" s="40" t="s">
        <v>79</v>
      </c>
      <c r="B70" s="41">
        <v>80346</v>
      </c>
      <c r="C70" s="40" t="s">
        <v>222</v>
      </c>
      <c r="D70" s="40">
        <v>3</v>
      </c>
      <c r="E70" s="42" t="s">
        <v>172</v>
      </c>
      <c r="F70" s="43">
        <v>24.82</v>
      </c>
      <c r="G70" s="44">
        <v>0.3</v>
      </c>
      <c r="H70" s="45">
        <f t="shared" si="0"/>
        <v>17.373999999999999</v>
      </c>
      <c r="I70" s="57"/>
      <c r="J70" s="46">
        <f t="shared" si="1"/>
        <v>0</v>
      </c>
      <c r="K70" s="47">
        <f t="shared" si="2"/>
        <v>0</v>
      </c>
    </row>
    <row r="71" spans="1:11" ht="23.25">
      <c r="A71" s="22" t="s">
        <v>80</v>
      </c>
      <c r="B71" s="27">
        <v>80340</v>
      </c>
      <c r="C71" s="22" t="s">
        <v>225</v>
      </c>
      <c r="D71" s="22">
        <v>1</v>
      </c>
      <c r="E71" s="28" t="s">
        <v>173</v>
      </c>
      <c r="F71" s="24">
        <v>82.97</v>
      </c>
      <c r="G71" s="25">
        <v>0.3</v>
      </c>
      <c r="H71" s="26">
        <f t="shared" si="0"/>
        <v>58.078999999999994</v>
      </c>
      <c r="I71" s="56"/>
      <c r="J71" s="20">
        <f t="shared" si="1"/>
        <v>0</v>
      </c>
      <c r="K71" s="21">
        <f t="shared" si="2"/>
        <v>0</v>
      </c>
    </row>
    <row r="72" spans="1:11" ht="23.25">
      <c r="A72" s="22" t="s">
        <v>81</v>
      </c>
      <c r="B72" s="27">
        <v>80248</v>
      </c>
      <c r="C72" s="22" t="s">
        <v>225</v>
      </c>
      <c r="D72" s="22">
        <v>1</v>
      </c>
      <c r="E72" s="28" t="s">
        <v>174</v>
      </c>
      <c r="F72" s="24">
        <v>94.62</v>
      </c>
      <c r="G72" s="25">
        <v>0.3</v>
      </c>
      <c r="H72" s="26">
        <f t="shared" si="0"/>
        <v>66.233999999999995</v>
      </c>
      <c r="I72" s="56"/>
      <c r="J72" s="20">
        <f t="shared" si="1"/>
        <v>0</v>
      </c>
      <c r="K72" s="21">
        <f t="shared" si="2"/>
        <v>0</v>
      </c>
    </row>
    <row r="73" spans="1:11" ht="23.25">
      <c r="A73" s="22" t="s">
        <v>82</v>
      </c>
      <c r="B73" s="27">
        <v>80241800</v>
      </c>
      <c r="C73" s="22" t="s">
        <v>225</v>
      </c>
      <c r="D73" s="22">
        <v>1</v>
      </c>
      <c r="E73" s="28" t="s">
        <v>175</v>
      </c>
      <c r="F73" s="24">
        <v>43.68</v>
      </c>
      <c r="G73" s="25">
        <v>0.3</v>
      </c>
      <c r="H73" s="26">
        <f t="shared" si="0"/>
        <v>30.575999999999997</v>
      </c>
      <c r="I73" s="56"/>
      <c r="J73" s="20">
        <f t="shared" si="1"/>
        <v>0</v>
      </c>
      <c r="K73" s="21">
        <f t="shared" si="2"/>
        <v>0</v>
      </c>
    </row>
    <row r="74" spans="1:11" ht="23.25">
      <c r="A74" s="40" t="s">
        <v>83</v>
      </c>
      <c r="B74" s="40">
        <v>84170</v>
      </c>
      <c r="C74" s="40" t="s">
        <v>223</v>
      </c>
      <c r="D74" s="40">
        <v>12</v>
      </c>
      <c r="E74" s="42" t="s">
        <v>176</v>
      </c>
      <c r="F74" s="43">
        <v>9.81</v>
      </c>
      <c r="G74" s="44">
        <v>0.3</v>
      </c>
      <c r="H74" s="45">
        <f t="shared" si="0"/>
        <v>6.867</v>
      </c>
      <c r="I74" s="57"/>
      <c r="J74" s="46">
        <f t="shared" si="1"/>
        <v>0</v>
      </c>
      <c r="K74" s="47">
        <f t="shared" si="2"/>
        <v>0</v>
      </c>
    </row>
    <row r="75" spans="1:11" ht="23.25">
      <c r="A75" s="22" t="s">
        <v>84</v>
      </c>
      <c r="B75" s="22">
        <v>84174</v>
      </c>
      <c r="C75" s="22" t="s">
        <v>225</v>
      </c>
      <c r="D75" s="22">
        <v>12</v>
      </c>
      <c r="E75" s="28" t="s">
        <v>177</v>
      </c>
      <c r="F75" s="24">
        <v>9.92</v>
      </c>
      <c r="G75" s="25">
        <v>0.3</v>
      </c>
      <c r="H75" s="26">
        <f t="shared" ref="H75:H108" si="3">F75*(1-G75)</f>
        <v>6.944</v>
      </c>
      <c r="I75" s="56"/>
      <c r="J75" s="20">
        <f t="shared" ref="J75:J108" si="4">I75*D75</f>
        <v>0</v>
      </c>
      <c r="K75" s="21">
        <f t="shared" ref="K75:K108" si="5">J75*H75</f>
        <v>0</v>
      </c>
    </row>
    <row r="76" spans="1:11" ht="23.25">
      <c r="A76" s="22" t="s">
        <v>85</v>
      </c>
      <c r="B76" s="22">
        <v>84177</v>
      </c>
      <c r="C76" s="22" t="s">
        <v>225</v>
      </c>
      <c r="D76" s="22">
        <v>12</v>
      </c>
      <c r="E76" s="28" t="s">
        <v>178</v>
      </c>
      <c r="F76" s="24">
        <v>11.64</v>
      </c>
      <c r="G76" s="25">
        <v>0.3</v>
      </c>
      <c r="H76" s="26">
        <f t="shared" si="3"/>
        <v>8.1479999999999997</v>
      </c>
      <c r="I76" s="56"/>
      <c r="J76" s="20">
        <f t="shared" si="4"/>
        <v>0</v>
      </c>
      <c r="K76" s="21">
        <f t="shared" si="5"/>
        <v>0</v>
      </c>
    </row>
    <row r="77" spans="1:11" ht="23.25">
      <c r="A77" s="22" t="s">
        <v>86</v>
      </c>
      <c r="B77" s="22">
        <v>84173</v>
      </c>
      <c r="C77" s="22" t="s">
        <v>225</v>
      </c>
      <c r="D77" s="22">
        <v>12</v>
      </c>
      <c r="E77" s="29" t="s">
        <v>179</v>
      </c>
      <c r="F77" s="30">
        <v>10.79</v>
      </c>
      <c r="G77" s="25">
        <v>0.3</v>
      </c>
      <c r="H77" s="26">
        <f t="shared" si="3"/>
        <v>7.552999999999999</v>
      </c>
      <c r="I77" s="56"/>
      <c r="J77" s="20">
        <f t="shared" si="4"/>
        <v>0</v>
      </c>
      <c r="K77" s="21">
        <f t="shared" si="5"/>
        <v>0</v>
      </c>
    </row>
    <row r="78" spans="1:11" ht="23.25">
      <c r="A78" s="35" t="s">
        <v>212</v>
      </c>
      <c r="B78" s="27">
        <v>81771</v>
      </c>
      <c r="C78" s="22" t="s">
        <v>225</v>
      </c>
      <c r="D78" s="22">
        <v>6</v>
      </c>
      <c r="E78" s="28" t="s">
        <v>180</v>
      </c>
      <c r="F78" s="24">
        <v>20.03</v>
      </c>
      <c r="G78" s="25">
        <v>0.3</v>
      </c>
      <c r="H78" s="26">
        <f t="shared" si="3"/>
        <v>14.020999999999999</v>
      </c>
      <c r="I78" s="56"/>
      <c r="J78" s="20">
        <f t="shared" si="4"/>
        <v>0</v>
      </c>
      <c r="K78" s="21">
        <f t="shared" si="5"/>
        <v>0</v>
      </c>
    </row>
    <row r="79" spans="1:11" ht="23.25">
      <c r="A79" s="22" t="s">
        <v>87</v>
      </c>
      <c r="B79" s="27" t="s">
        <v>88</v>
      </c>
      <c r="C79" s="22" t="s">
        <v>225</v>
      </c>
      <c r="D79" s="22">
        <v>4</v>
      </c>
      <c r="E79" s="28" t="s">
        <v>181</v>
      </c>
      <c r="F79" s="24">
        <v>74.03</v>
      </c>
      <c r="G79" s="25">
        <v>0.3</v>
      </c>
      <c r="H79" s="26">
        <f t="shared" si="3"/>
        <v>51.820999999999998</v>
      </c>
      <c r="I79" s="56"/>
      <c r="J79" s="20">
        <f t="shared" si="4"/>
        <v>0</v>
      </c>
      <c r="K79" s="21">
        <f t="shared" si="5"/>
        <v>0</v>
      </c>
    </row>
    <row r="80" spans="1:11" ht="23.25">
      <c r="A80" s="40" t="s">
        <v>89</v>
      </c>
      <c r="B80" s="41" t="s">
        <v>90</v>
      </c>
      <c r="C80" s="40" t="s">
        <v>224</v>
      </c>
      <c r="D80" s="40">
        <v>4</v>
      </c>
      <c r="E80" s="42" t="s">
        <v>182</v>
      </c>
      <c r="F80" s="43">
        <v>79.12</v>
      </c>
      <c r="G80" s="44">
        <v>0.3</v>
      </c>
      <c r="H80" s="45">
        <f t="shared" si="3"/>
        <v>55.384</v>
      </c>
      <c r="I80" s="57"/>
      <c r="J80" s="46">
        <f t="shared" si="4"/>
        <v>0</v>
      </c>
      <c r="K80" s="47">
        <f t="shared" si="5"/>
        <v>0</v>
      </c>
    </row>
    <row r="81" spans="1:11" ht="23.25">
      <c r="A81" s="22" t="s">
        <v>91</v>
      </c>
      <c r="B81" s="27" t="s">
        <v>92</v>
      </c>
      <c r="C81" s="22" t="s">
        <v>225</v>
      </c>
      <c r="D81" s="22">
        <v>2</v>
      </c>
      <c r="E81" s="28" t="s">
        <v>183</v>
      </c>
      <c r="F81" s="24">
        <v>86.24</v>
      </c>
      <c r="G81" s="25">
        <v>0.3</v>
      </c>
      <c r="H81" s="26">
        <f t="shared" si="3"/>
        <v>60.367999999999995</v>
      </c>
      <c r="I81" s="56"/>
      <c r="J81" s="20">
        <f t="shared" si="4"/>
        <v>0</v>
      </c>
      <c r="K81" s="21">
        <f t="shared" si="5"/>
        <v>0</v>
      </c>
    </row>
    <row r="82" spans="1:11" ht="23.25">
      <c r="A82" s="22" t="s">
        <v>93</v>
      </c>
      <c r="B82" s="27">
        <v>839701</v>
      </c>
      <c r="C82" s="22" t="s">
        <v>225</v>
      </c>
      <c r="D82" s="22">
        <v>1</v>
      </c>
      <c r="E82" s="28" t="s">
        <v>184</v>
      </c>
      <c r="F82" s="24">
        <v>91.31</v>
      </c>
      <c r="G82" s="25">
        <v>0.3</v>
      </c>
      <c r="H82" s="26">
        <f t="shared" si="3"/>
        <v>63.916999999999994</v>
      </c>
      <c r="I82" s="56"/>
      <c r="J82" s="20">
        <f t="shared" si="4"/>
        <v>0</v>
      </c>
      <c r="K82" s="21">
        <f t="shared" si="5"/>
        <v>0</v>
      </c>
    </row>
    <row r="83" spans="1:11" ht="23.25">
      <c r="A83" s="22" t="s">
        <v>94</v>
      </c>
      <c r="B83" s="22">
        <v>81776</v>
      </c>
      <c r="C83" s="22" t="s">
        <v>225</v>
      </c>
      <c r="D83" s="22">
        <v>6</v>
      </c>
      <c r="E83" s="28" t="s">
        <v>185</v>
      </c>
      <c r="F83" s="24">
        <v>23.66</v>
      </c>
      <c r="G83" s="25">
        <v>0.3</v>
      </c>
      <c r="H83" s="26">
        <f t="shared" si="3"/>
        <v>16.561999999999998</v>
      </c>
      <c r="I83" s="56"/>
      <c r="J83" s="20">
        <f t="shared" si="4"/>
        <v>0</v>
      </c>
      <c r="K83" s="21">
        <f t="shared" si="5"/>
        <v>0</v>
      </c>
    </row>
    <row r="84" spans="1:11" ht="23.25">
      <c r="A84" s="22" t="s">
        <v>95</v>
      </c>
      <c r="B84" s="27">
        <v>81676</v>
      </c>
      <c r="C84" s="22" t="s">
        <v>225</v>
      </c>
      <c r="D84" s="22">
        <v>6</v>
      </c>
      <c r="E84" s="28" t="s">
        <v>186</v>
      </c>
      <c r="F84" s="24">
        <v>26.95</v>
      </c>
      <c r="G84" s="25">
        <v>0.3</v>
      </c>
      <c r="H84" s="26">
        <f t="shared" si="3"/>
        <v>18.864999999999998</v>
      </c>
      <c r="I84" s="56"/>
      <c r="J84" s="20">
        <f t="shared" si="4"/>
        <v>0</v>
      </c>
      <c r="K84" s="21">
        <f t="shared" si="5"/>
        <v>0</v>
      </c>
    </row>
    <row r="85" spans="1:11" ht="23.25">
      <c r="A85" s="22" t="s">
        <v>96</v>
      </c>
      <c r="B85" s="27">
        <v>81678</v>
      </c>
      <c r="C85" s="22" t="s">
        <v>225</v>
      </c>
      <c r="D85" s="22">
        <v>6</v>
      </c>
      <c r="E85" s="28" t="s">
        <v>187</v>
      </c>
      <c r="F85" s="24">
        <v>33.69</v>
      </c>
      <c r="G85" s="25">
        <v>0.3</v>
      </c>
      <c r="H85" s="26">
        <f t="shared" si="3"/>
        <v>23.582999999999998</v>
      </c>
      <c r="I85" s="56"/>
      <c r="J85" s="20">
        <f t="shared" si="4"/>
        <v>0</v>
      </c>
      <c r="K85" s="21">
        <f t="shared" si="5"/>
        <v>0</v>
      </c>
    </row>
    <row r="86" spans="1:11" ht="23.25">
      <c r="A86" s="22" t="s">
        <v>97</v>
      </c>
      <c r="B86" s="27">
        <v>81682</v>
      </c>
      <c r="C86" s="22" t="s">
        <v>225</v>
      </c>
      <c r="D86" s="22">
        <v>1</v>
      </c>
      <c r="E86" s="28" t="s">
        <v>188</v>
      </c>
      <c r="F86" s="24">
        <v>100.64</v>
      </c>
      <c r="G86" s="25">
        <v>0.3</v>
      </c>
      <c r="H86" s="26">
        <f t="shared" si="3"/>
        <v>70.447999999999993</v>
      </c>
      <c r="I86" s="56"/>
      <c r="J86" s="20">
        <f t="shared" si="4"/>
        <v>0</v>
      </c>
      <c r="K86" s="21">
        <f t="shared" si="5"/>
        <v>0</v>
      </c>
    </row>
    <row r="87" spans="1:11" ht="23.25">
      <c r="A87" s="22" t="s">
        <v>98</v>
      </c>
      <c r="B87" s="27">
        <v>82676</v>
      </c>
      <c r="C87" s="22" t="s">
        <v>225</v>
      </c>
      <c r="D87" s="22">
        <v>1</v>
      </c>
      <c r="E87" s="28" t="s">
        <v>189</v>
      </c>
      <c r="F87" s="24">
        <v>122.2</v>
      </c>
      <c r="G87" s="25">
        <v>0.3</v>
      </c>
      <c r="H87" s="26">
        <f t="shared" si="3"/>
        <v>85.539999999999992</v>
      </c>
      <c r="I87" s="56"/>
      <c r="J87" s="20">
        <f t="shared" si="4"/>
        <v>0</v>
      </c>
      <c r="K87" s="21">
        <f t="shared" si="5"/>
        <v>0</v>
      </c>
    </row>
    <row r="88" spans="1:11" ht="23.25">
      <c r="A88" s="22" t="s">
        <v>99</v>
      </c>
      <c r="B88" s="31">
        <v>82678</v>
      </c>
      <c r="C88" s="22" t="s">
        <v>225</v>
      </c>
      <c r="D88" s="22">
        <v>1</v>
      </c>
      <c r="E88" s="29" t="s">
        <v>190</v>
      </c>
      <c r="F88" s="24">
        <v>256.38</v>
      </c>
      <c r="G88" s="25">
        <v>0.3</v>
      </c>
      <c r="H88" s="26">
        <f t="shared" si="3"/>
        <v>179.46599999999998</v>
      </c>
      <c r="I88" s="56"/>
      <c r="J88" s="20">
        <f t="shared" si="4"/>
        <v>0</v>
      </c>
      <c r="K88" s="21">
        <f t="shared" si="5"/>
        <v>0</v>
      </c>
    </row>
    <row r="89" spans="1:11" ht="23.25">
      <c r="A89" s="22" t="s">
        <v>100</v>
      </c>
      <c r="B89" s="31">
        <v>82678900</v>
      </c>
      <c r="C89" s="22" t="s">
        <v>225</v>
      </c>
      <c r="D89" s="22">
        <v>1</v>
      </c>
      <c r="E89" s="29" t="s">
        <v>191</v>
      </c>
      <c r="F89" s="24">
        <v>153.83000000000001</v>
      </c>
      <c r="G89" s="25">
        <v>0.3</v>
      </c>
      <c r="H89" s="26">
        <f t="shared" si="3"/>
        <v>107.681</v>
      </c>
      <c r="I89" s="56"/>
      <c r="J89" s="20">
        <f t="shared" si="4"/>
        <v>0</v>
      </c>
      <c r="K89" s="21">
        <f t="shared" si="5"/>
        <v>0</v>
      </c>
    </row>
    <row r="90" spans="1:11" ht="23.25">
      <c r="A90" s="22" t="s">
        <v>101</v>
      </c>
      <c r="B90" s="31">
        <v>81686</v>
      </c>
      <c r="C90" s="22" t="s">
        <v>225</v>
      </c>
      <c r="D90" s="22">
        <v>6</v>
      </c>
      <c r="E90" s="29" t="s">
        <v>192</v>
      </c>
      <c r="F90" s="24">
        <v>29.95</v>
      </c>
      <c r="G90" s="25">
        <v>0.3</v>
      </c>
      <c r="H90" s="26">
        <f t="shared" si="3"/>
        <v>20.965</v>
      </c>
      <c r="I90" s="56"/>
      <c r="J90" s="20">
        <f t="shared" si="4"/>
        <v>0</v>
      </c>
      <c r="K90" s="21">
        <f t="shared" si="5"/>
        <v>0</v>
      </c>
    </row>
    <row r="91" spans="1:11" ht="23.25">
      <c r="A91" s="22" t="s">
        <v>102</v>
      </c>
      <c r="B91" s="31">
        <v>82682</v>
      </c>
      <c r="C91" s="22" t="s">
        <v>225</v>
      </c>
      <c r="D91" s="22">
        <v>1</v>
      </c>
      <c r="E91" s="29" t="s">
        <v>193</v>
      </c>
      <c r="F91" s="24">
        <v>135.78</v>
      </c>
      <c r="G91" s="25">
        <v>0.3</v>
      </c>
      <c r="H91" s="26">
        <f t="shared" si="3"/>
        <v>95.045999999999992</v>
      </c>
      <c r="I91" s="56"/>
      <c r="J91" s="20">
        <f t="shared" si="4"/>
        <v>0</v>
      </c>
      <c r="K91" s="21">
        <f t="shared" si="5"/>
        <v>0</v>
      </c>
    </row>
    <row r="92" spans="1:11" ht="23.25">
      <c r="A92" s="22" t="s">
        <v>103</v>
      </c>
      <c r="B92" s="27">
        <v>81774</v>
      </c>
      <c r="C92" s="22" t="s">
        <v>225</v>
      </c>
      <c r="D92" s="22">
        <v>6</v>
      </c>
      <c r="E92" s="28" t="s">
        <v>194</v>
      </c>
      <c r="F92" s="24">
        <v>20.03</v>
      </c>
      <c r="G92" s="25">
        <v>0.3</v>
      </c>
      <c r="H92" s="26">
        <f t="shared" si="3"/>
        <v>14.020999999999999</v>
      </c>
      <c r="I92" s="56"/>
      <c r="J92" s="20">
        <f t="shared" si="4"/>
        <v>0</v>
      </c>
      <c r="K92" s="21">
        <f t="shared" si="5"/>
        <v>0</v>
      </c>
    </row>
    <row r="93" spans="1:11" ht="23.25">
      <c r="A93" s="22" t="s">
        <v>104</v>
      </c>
      <c r="B93" s="27">
        <v>81777</v>
      </c>
      <c r="C93" s="22" t="s">
        <v>225</v>
      </c>
      <c r="D93" s="22">
        <v>6</v>
      </c>
      <c r="E93" s="28" t="s">
        <v>195</v>
      </c>
      <c r="F93" s="24">
        <v>20.43</v>
      </c>
      <c r="G93" s="25">
        <v>0.3</v>
      </c>
      <c r="H93" s="26">
        <f t="shared" si="3"/>
        <v>14.300999999999998</v>
      </c>
      <c r="I93" s="56"/>
      <c r="J93" s="20">
        <f t="shared" si="4"/>
        <v>0</v>
      </c>
      <c r="K93" s="21">
        <f t="shared" si="5"/>
        <v>0</v>
      </c>
    </row>
    <row r="94" spans="1:11" ht="23.25">
      <c r="A94" s="22" t="s">
        <v>105</v>
      </c>
      <c r="B94" s="27">
        <v>81685</v>
      </c>
      <c r="C94" s="22" t="s">
        <v>225</v>
      </c>
      <c r="D94" s="22">
        <v>6</v>
      </c>
      <c r="E94" s="28" t="s">
        <v>196</v>
      </c>
      <c r="F94" s="24">
        <v>24.03</v>
      </c>
      <c r="G94" s="25">
        <v>0.3</v>
      </c>
      <c r="H94" s="26">
        <f t="shared" si="3"/>
        <v>16.820999999999998</v>
      </c>
      <c r="I94" s="56"/>
      <c r="J94" s="20">
        <f t="shared" si="4"/>
        <v>0</v>
      </c>
      <c r="K94" s="21">
        <f t="shared" si="5"/>
        <v>0</v>
      </c>
    </row>
    <row r="95" spans="1:11" ht="23.25">
      <c r="A95" s="22" t="s">
        <v>106</v>
      </c>
      <c r="B95" s="27">
        <v>82681</v>
      </c>
      <c r="C95" s="22" t="s">
        <v>225</v>
      </c>
      <c r="D95" s="22">
        <v>1</v>
      </c>
      <c r="E95" s="28" t="s">
        <v>197</v>
      </c>
      <c r="F95" s="24">
        <v>94.98</v>
      </c>
      <c r="G95" s="25">
        <v>0.3</v>
      </c>
      <c r="H95" s="26">
        <f t="shared" si="3"/>
        <v>66.486000000000004</v>
      </c>
      <c r="I95" s="56"/>
      <c r="J95" s="20">
        <f t="shared" si="4"/>
        <v>0</v>
      </c>
      <c r="K95" s="21">
        <f t="shared" si="5"/>
        <v>0</v>
      </c>
    </row>
    <row r="96" spans="1:11" ht="23.25">
      <c r="A96" s="22" t="s">
        <v>107</v>
      </c>
      <c r="B96" s="27">
        <v>81781</v>
      </c>
      <c r="C96" s="22" t="s">
        <v>225</v>
      </c>
      <c r="D96" s="22">
        <v>6</v>
      </c>
      <c r="E96" s="28" t="s">
        <v>198</v>
      </c>
      <c r="F96" s="24">
        <v>24.03</v>
      </c>
      <c r="G96" s="25">
        <v>0.3</v>
      </c>
      <c r="H96" s="26">
        <f t="shared" si="3"/>
        <v>16.820999999999998</v>
      </c>
      <c r="I96" s="56"/>
      <c r="J96" s="20">
        <f t="shared" si="4"/>
        <v>0</v>
      </c>
      <c r="K96" s="21">
        <f t="shared" si="5"/>
        <v>0</v>
      </c>
    </row>
    <row r="97" spans="1:11" ht="23.25">
      <c r="A97" s="22" t="s">
        <v>108</v>
      </c>
      <c r="B97" s="27">
        <v>83373</v>
      </c>
      <c r="C97" s="22" t="s">
        <v>225</v>
      </c>
      <c r="D97" s="22">
        <v>1</v>
      </c>
      <c r="E97" s="28" t="s">
        <v>199</v>
      </c>
      <c r="F97" s="24">
        <v>192.86</v>
      </c>
      <c r="G97" s="25">
        <v>0.3</v>
      </c>
      <c r="H97" s="26">
        <f t="shared" si="3"/>
        <v>135.00200000000001</v>
      </c>
      <c r="I97" s="56"/>
      <c r="J97" s="20">
        <f t="shared" si="4"/>
        <v>0</v>
      </c>
      <c r="K97" s="21">
        <f t="shared" si="5"/>
        <v>0</v>
      </c>
    </row>
    <row r="98" spans="1:11" ht="23.25">
      <c r="A98" s="22" t="s">
        <v>109</v>
      </c>
      <c r="B98" s="27">
        <v>83374</v>
      </c>
      <c r="C98" s="22" t="s">
        <v>225</v>
      </c>
      <c r="D98" s="22">
        <v>1</v>
      </c>
      <c r="E98" s="28" t="s">
        <v>200</v>
      </c>
      <c r="F98" s="24">
        <v>210.59</v>
      </c>
      <c r="G98" s="25">
        <v>0.3</v>
      </c>
      <c r="H98" s="26">
        <f t="shared" si="3"/>
        <v>147.41299999999998</v>
      </c>
      <c r="I98" s="56"/>
      <c r="J98" s="20">
        <f t="shared" si="4"/>
        <v>0</v>
      </c>
      <c r="K98" s="21">
        <f t="shared" si="5"/>
        <v>0</v>
      </c>
    </row>
    <row r="99" spans="1:11" ht="23.25">
      <c r="A99" s="22" t="s">
        <v>110</v>
      </c>
      <c r="B99" s="27">
        <v>83371</v>
      </c>
      <c r="C99" s="22" t="s">
        <v>225</v>
      </c>
      <c r="D99" s="22">
        <v>1</v>
      </c>
      <c r="E99" s="28" t="s">
        <v>201</v>
      </c>
      <c r="F99" s="24">
        <v>314.05</v>
      </c>
      <c r="G99" s="25">
        <v>0.3</v>
      </c>
      <c r="H99" s="26">
        <f t="shared" si="3"/>
        <v>219.83500000000001</v>
      </c>
      <c r="I99" s="56"/>
      <c r="J99" s="20">
        <f t="shared" si="4"/>
        <v>0</v>
      </c>
      <c r="K99" s="21">
        <f t="shared" si="5"/>
        <v>0</v>
      </c>
    </row>
    <row r="100" spans="1:11" ht="23.25">
      <c r="A100" s="22" t="s">
        <v>213</v>
      </c>
      <c r="B100" s="27">
        <v>81671</v>
      </c>
      <c r="C100" s="22" t="s">
        <v>225</v>
      </c>
      <c r="D100" s="22">
        <v>6</v>
      </c>
      <c r="E100" s="28" t="s">
        <v>202</v>
      </c>
      <c r="F100" s="24">
        <v>21.8</v>
      </c>
      <c r="G100" s="25">
        <v>0.3</v>
      </c>
      <c r="H100" s="26">
        <f t="shared" si="3"/>
        <v>15.26</v>
      </c>
      <c r="I100" s="56"/>
      <c r="J100" s="20">
        <f t="shared" si="4"/>
        <v>0</v>
      </c>
      <c r="K100" s="21">
        <f t="shared" si="5"/>
        <v>0</v>
      </c>
    </row>
    <row r="101" spans="1:11" ht="23.25">
      <c r="A101" s="22" t="s">
        <v>111</v>
      </c>
      <c r="B101" s="27">
        <v>81675</v>
      </c>
      <c r="C101" s="22" t="s">
        <v>225</v>
      </c>
      <c r="D101" s="22">
        <v>6</v>
      </c>
      <c r="E101" s="28" t="s">
        <v>203</v>
      </c>
      <c r="F101" s="24">
        <v>23.99</v>
      </c>
      <c r="G101" s="25">
        <v>0.3</v>
      </c>
      <c r="H101" s="26">
        <f t="shared" si="3"/>
        <v>16.792999999999999</v>
      </c>
      <c r="I101" s="56"/>
      <c r="J101" s="20">
        <f t="shared" si="4"/>
        <v>0</v>
      </c>
      <c r="K101" s="21">
        <f t="shared" si="5"/>
        <v>0</v>
      </c>
    </row>
    <row r="102" spans="1:11" ht="23.25">
      <c r="A102" s="22" t="s">
        <v>112</v>
      </c>
      <c r="B102" s="27">
        <v>82672</v>
      </c>
      <c r="C102" s="22" t="s">
        <v>225</v>
      </c>
      <c r="D102" s="22">
        <v>1</v>
      </c>
      <c r="E102" s="28" t="s">
        <v>204</v>
      </c>
      <c r="F102" s="24">
        <v>86.16</v>
      </c>
      <c r="G102" s="25">
        <v>0.3</v>
      </c>
      <c r="H102" s="26">
        <f t="shared" si="3"/>
        <v>60.311999999999991</v>
      </c>
      <c r="I102" s="56"/>
      <c r="J102" s="20">
        <f t="shared" si="4"/>
        <v>0</v>
      </c>
      <c r="K102" s="21">
        <f t="shared" si="5"/>
        <v>0</v>
      </c>
    </row>
    <row r="103" spans="1:11" ht="23.25">
      <c r="A103" s="22" t="s">
        <v>113</v>
      </c>
      <c r="B103" s="27">
        <v>82671</v>
      </c>
      <c r="C103" s="22" t="s">
        <v>225</v>
      </c>
      <c r="D103" s="22">
        <v>1</v>
      </c>
      <c r="E103" s="28" t="s">
        <v>205</v>
      </c>
      <c r="F103" s="24">
        <v>93.93</v>
      </c>
      <c r="G103" s="25">
        <v>0.3</v>
      </c>
      <c r="H103" s="26">
        <f t="shared" si="3"/>
        <v>65.751000000000005</v>
      </c>
      <c r="I103" s="56"/>
      <c r="J103" s="20">
        <f t="shared" si="4"/>
        <v>0</v>
      </c>
      <c r="K103" s="21">
        <f t="shared" si="5"/>
        <v>0</v>
      </c>
    </row>
    <row r="104" spans="1:11" ht="23.25">
      <c r="A104" s="22" t="s">
        <v>114</v>
      </c>
      <c r="B104" s="27">
        <v>82679</v>
      </c>
      <c r="C104" s="22" t="s">
        <v>225</v>
      </c>
      <c r="D104" s="22">
        <v>1</v>
      </c>
      <c r="E104" s="28" t="s">
        <v>206</v>
      </c>
      <c r="F104" s="24">
        <v>103.32</v>
      </c>
      <c r="G104" s="25">
        <v>0.3</v>
      </c>
      <c r="H104" s="26">
        <f t="shared" si="3"/>
        <v>72.323999999999984</v>
      </c>
      <c r="I104" s="56"/>
      <c r="J104" s="20">
        <f t="shared" si="4"/>
        <v>0</v>
      </c>
      <c r="K104" s="21">
        <f t="shared" si="5"/>
        <v>0</v>
      </c>
    </row>
    <row r="105" spans="1:11" ht="23.25">
      <c r="A105" s="22" t="s">
        <v>115</v>
      </c>
      <c r="B105" s="27">
        <v>82680</v>
      </c>
      <c r="C105" s="22" t="s">
        <v>225</v>
      </c>
      <c r="D105" s="22">
        <v>1</v>
      </c>
      <c r="E105" s="28" t="s">
        <v>207</v>
      </c>
      <c r="F105" s="24">
        <v>246.11</v>
      </c>
      <c r="G105" s="25">
        <v>0.3</v>
      </c>
      <c r="H105" s="26">
        <f t="shared" si="3"/>
        <v>172.27699999999999</v>
      </c>
      <c r="I105" s="56"/>
      <c r="J105" s="20">
        <f t="shared" si="4"/>
        <v>0</v>
      </c>
      <c r="K105" s="21">
        <f t="shared" si="5"/>
        <v>0</v>
      </c>
    </row>
    <row r="106" spans="1:11" ht="23.25">
      <c r="A106" s="22" t="s">
        <v>116</v>
      </c>
      <c r="B106" s="27">
        <v>83075</v>
      </c>
      <c r="C106" s="22" t="s">
        <v>225</v>
      </c>
      <c r="D106" s="22">
        <v>1</v>
      </c>
      <c r="E106" s="28" t="s">
        <v>208</v>
      </c>
      <c r="F106" s="24">
        <v>229.58</v>
      </c>
      <c r="G106" s="25">
        <v>0.3</v>
      </c>
      <c r="H106" s="26">
        <f t="shared" si="3"/>
        <v>160.70599999999999</v>
      </c>
      <c r="I106" s="56"/>
      <c r="J106" s="20">
        <f t="shared" si="4"/>
        <v>0</v>
      </c>
      <c r="K106" s="21">
        <f t="shared" si="5"/>
        <v>0</v>
      </c>
    </row>
    <row r="107" spans="1:11" ht="23.25">
      <c r="A107" s="22" t="s">
        <v>117</v>
      </c>
      <c r="B107" s="27">
        <v>82673</v>
      </c>
      <c r="C107" s="22" t="s">
        <v>225</v>
      </c>
      <c r="D107" s="22">
        <v>1</v>
      </c>
      <c r="E107" s="28" t="s">
        <v>209</v>
      </c>
      <c r="F107" s="24">
        <v>74.430000000000007</v>
      </c>
      <c r="G107" s="25">
        <v>0.3</v>
      </c>
      <c r="H107" s="26">
        <f t="shared" si="3"/>
        <v>52.100999999999999</v>
      </c>
      <c r="I107" s="56"/>
      <c r="J107" s="20">
        <f t="shared" si="4"/>
        <v>0</v>
      </c>
      <c r="K107" s="21">
        <f t="shared" si="5"/>
        <v>0</v>
      </c>
    </row>
    <row r="108" spans="1:11" ht="23.25">
      <c r="A108" s="22" t="s">
        <v>118</v>
      </c>
      <c r="B108" s="27">
        <v>81834</v>
      </c>
      <c r="C108" s="22" t="s">
        <v>225</v>
      </c>
      <c r="D108" s="22">
        <v>4</v>
      </c>
      <c r="E108" s="28" t="s">
        <v>210</v>
      </c>
      <c r="F108" s="24">
        <v>60.12</v>
      </c>
      <c r="G108" s="25">
        <v>0.3</v>
      </c>
      <c r="H108" s="26">
        <f t="shared" si="3"/>
        <v>42.083999999999996</v>
      </c>
      <c r="I108" s="56"/>
      <c r="J108" s="20">
        <f t="shared" si="4"/>
        <v>0</v>
      </c>
      <c r="K108" s="21">
        <f t="shared" si="5"/>
        <v>0</v>
      </c>
    </row>
    <row r="109" spans="1:11" ht="15" thickBot="1"/>
    <row r="110" spans="1:11" ht="47.25" thickBot="1">
      <c r="J110" s="49" t="s">
        <v>226</v>
      </c>
      <c r="K110" s="48">
        <f>SUM(K17,K109)</f>
        <v>0</v>
      </c>
    </row>
  </sheetData>
  <sheetProtection algorithmName="SHA-512" hashValue="LGM2Kr0gf7y08t/CTNnJdrCiGWvM5gLDDmliaii3frM0OQeCQnRcrOB1B80Zino4Co+HJdqdAALcXbHqiWNOqA==" saltValue="w0a4zb19aMdATjwEMwnxOQ==" spinCount="100000" sheet="1" objects="1" scenarios="1" formatColumns="0" formatRows="0" sort="0" autoFilter="0"/>
  <autoFilter ref="A16:K108" xr:uid="{500996C2-BE9D-40AE-9CB9-77C359C50211}"/>
  <mergeCells count="7">
    <mergeCell ref="A12:F12"/>
    <mergeCell ref="A13:F13"/>
    <mergeCell ref="A1:B1"/>
    <mergeCell ref="A2:B2"/>
    <mergeCell ref="A3:B3"/>
    <mergeCell ref="A4:B4"/>
    <mergeCell ref="A5:B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cch</dc:creator>
  <cp:lastModifiedBy>silvia cch</cp:lastModifiedBy>
  <dcterms:created xsi:type="dcterms:W3CDTF">2026-01-09T14:33:00Z</dcterms:created>
  <dcterms:modified xsi:type="dcterms:W3CDTF">2026-01-09T16:03:05Z</dcterms:modified>
</cp:coreProperties>
</file>